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03_財政第2係\♪県調査他・通知（第2係）\R07年度\10公会計関連通知\R7.9.11_【県〆：924(水)】令和5年度財政状況資料集の作成について（2回目・地方公会計関係）\99_作業用\"/>
    </mc:Choice>
  </mc:AlternateContent>
  <xr:revisionPtr revIDLastSave="0" documentId="13_ncr:1_{F7A5D7AD-6BBE-49CA-A049-7002A662A90B}" xr6:coauthVersionLast="47" xr6:coauthVersionMax="47"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B102" i="12" l="1"/>
  <c r="CR102" i="12"/>
  <c r="AU88" i="12"/>
  <c r="AP88" i="12"/>
  <c r="AF88" i="12"/>
  <c r="AU63" i="12"/>
  <c r="AP63" i="12"/>
  <c r="AP23" i="12"/>
  <c r="AA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<sst xmlns="http://schemas.openxmlformats.org/spreadsheetml/2006/main" count="1099" uniqueCount="573">
  <si>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</si>
  <si>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</si>
  <si>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</si>
  <si>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</si>
  <si>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</si>
  <si>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</si>
  <si>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</si>
  <si>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</si>
  <si>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</si>
  <si>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</si>
  <si>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</si>
  <si>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</si>
  <si>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</si>
  <si>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</si>
  <si>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</si>
  <si>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</si>
  <si>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</si>
  <si>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</si>
  <si>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</si>
  <si>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</si>
  <si>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</si>
  <si>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</si>
  <si>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</si>
  <si>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</si>
  <si>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</si>
  <si>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</si>
  <si>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</si>
  <si>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</si>
  <si>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</si>
  <si>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</si>
  <si>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</si>
  <si>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</si>
  <si>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</si>
  <si>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</si>
  <si>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</si>
  <si>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</si>
  <si>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</si>
  <si>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</si>
  <si>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</si>
  <si>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</si>
  <si>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</si>
  <si>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</si>
  <si>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</si>
  <si>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</si>
  <si>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</si>
  <si>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</si>
  <si>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</si>
  <si>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</si>
  <si>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</si>
  <si>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</si>
  <si>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</si>
  <si>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</si>
  <si>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</si>
  <si>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</si>
  <si>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</si>
  <si>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</si>
  <si>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</si>
  <si>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</si>
  <si>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</si>
  <si>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</si>
  <si>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</si>
  <si>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</si>
  <si>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</si>
  <si>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</si>
  <si>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</si>
  <si>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</si>
  <si>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</si>
  <si>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</si>
  <si>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</si>
  <si>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</si>
  <si>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</si>
  <si>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</si>
  <si>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</si>
  <si>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</si>
  <si>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</si>
  <si>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</si>
  <si>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</si>
  <si>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</si>
  <si>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</si>
  <si>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</si>
  <si>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</si>
  <si>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</si>
  <si>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</si>
  <si>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</si>
  <si>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</si>
  <si>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</si>
  <si>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</si>
  <si>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</si>
  <si>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</si>
  <si>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</si>
  <si>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</si>
  <si>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</si>
  <si>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</si>
  <si>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</si>
  <si>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うるま市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</si>
  <si>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</si>
  <si>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</si>
  <si>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</si>
  <si>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</si>
  <si>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</si>
  <si>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</si>
  <si>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</si>
  <si>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</si>
  <si>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</si>
  <si>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</si>
  <si>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</si>
  <si>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</si>
  <si>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</si>
  <si>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</si>
  <si>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</si>
  <si>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</si>
  <si>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</si>
  <si>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</si>
  <si>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</si>
  <si>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</si>
  <si>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</si>
  <si>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</si>
  <si>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</si>
  <si>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</si>
  <si>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</si>
  <si>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</si>
  <si>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</si>
  <si>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</si>
  <si>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</si>
  <si>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</si>
  <si>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</si>
  <si>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</si>
  <si>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</si>
  <si>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</si>
  <si>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</si>
  <si>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</si>
  <si>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</si>
  <si>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</si>
  <si>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</si>
  <si>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</si>
  <si>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</si>
  <si>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</si>
  <si>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</si>
  <si>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</si>
  <si>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</si>
  <si>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</si>
  <si>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</si>
  <si>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</si>
  <si>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</si>
  <si>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</si>
  <si>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</si>
  <si>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</si>
  <si>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</si>
  <si>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</si>
  <si>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</si>
  <si>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</si>
  <si>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</si>
  <si>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</si>
  <si>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</si>
  <si>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</si>
  <si>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</si>
  <si>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</si>
  <si>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</si>
  <si>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</si>
  <si>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</si>
  <si>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</si>
  <si>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</si>
  <si>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</si>
  <si>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</si>
  <si>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</si>
  <si>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</si>
  <si>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</si>
  <si>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</si>
  <si>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</si>
  <si>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</si>
  <si>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</si>
  <si>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</si>
  <si>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</si>
  <si>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</si>
  <si>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</si>
  <si>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</si>
  <si>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</si>
  <si>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</si>
  <si>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</si>
  <si>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</si>
  <si>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</si>
  <si>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</si>
  <si>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</si>
  <si>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</si>
  <si>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</si>
  <si>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</si>
  <si>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</si>
  <si>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</si>
  <si>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</si>
  <si>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</si>
  <si>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</si>
  <si>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</si>
  <si>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</si>
  <si>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</si>
  <si>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</si>
  <si>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</si>
  <si>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</si>
  <si>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</si>
  <si>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</si>
  <si>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</si>
  <si>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</si>
  <si>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</si>
  <si>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</si>
  <si>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沖縄県うるま市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</si>
  <si>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</si>
  <si>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</si>
  <si>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</si>
  <si>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</si>
  <si>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</si>
  <si>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</si>
  <si>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</si>
  <si>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</si>
  <si>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</si>
  <si>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</si>
  <si>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</si>
  <si>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</si>
  <si>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</si>
  <si>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</si>
  <si>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</si>
  <si>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</si>
  <si>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</si>
  <si>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</si>
  <si>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</si>
  <si>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</si>
  <si>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</si>
  <si>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</si>
  <si>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</si>
  <si>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</si>
  <si>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</si>
  <si>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</si>
  <si>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</si>
  <si>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</si>
  <si>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</si>
  <si>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</si>
  <si>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</si>
  <si>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</si>
  <si>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</si>
  <si>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</si>
  <si>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</si>
  <si>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</si>
  <si>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</si>
  <si>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</si>
  <si>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</si>
  <si>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</si>
  <si>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</si>
  <si>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</si>
  <si>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</si>
  <si>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</si>
  <si>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</si>
  <si>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</si>
  <si>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</si>
  <si>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</si>
  <si>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</si>
  <si>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</si>
  <si>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</si>
  <si>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</si>
  <si>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</si>
  <si>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</si>
  <si>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</si>
  <si>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</si>
  <si>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</si>
  <si>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</si>
  <si>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</si>
  <si>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</si>
  <si>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</si>
  <si>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</si>
  <si>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</si>
  <si>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</si>
  <si>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</si>
  <si>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</si>
  <si>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</si>
  <si>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</si>
  <si>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</si>
  <si>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</si>
  <si>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</si>
  <si>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</si>
  <si>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</si>
  <si>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</si>
  <si>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</si>
  <si>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</si>
  <si>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</si>
  <si>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</si>
  <si>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</si>
  <si>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</si>
  <si>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</si>
  <si>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</si>
  <si>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</si>
  <si>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</si>
  <si>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</si>
  <si>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</si>
  <si>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</si>
  <si>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</si>
  <si>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</si>
  <si>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</si>
  <si>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</si>
  <si>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</si>
  <si>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</si>
  <si>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</si>
  <si>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</si>
  <si>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</si>
  <si>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</si>
  <si>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</si>
  <si>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</si>
  <si>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</si>
  <si>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</si>
  <si>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</si>
  <si>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</si>
  <si>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</si>
  <si>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</si>
  <si>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</si>
  <si>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</si>
  <si>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</si>
  <si>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</si>
  <si>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</si>
  <si>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</si>
  <si>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</si>
  <si>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</si>
  <si>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</si>
  <si>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</si>
  <si>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</si>
  <si>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</si>
  <si>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</si>
  <si>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</si>
  <si>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</si>
  <si>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</si>
  <si>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</si>
  <si>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</si>
  <si>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</si>
  <si>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</si>
  <si>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</si>
  <si>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</si>
  <si>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</si>
  <si>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</si>
  <si>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</si>
  <si>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</si>
  <si>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</si>
  <si>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</si>
  <si>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</si>
  <si>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</si>
  <si>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</si>
  <si>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</si>
  <si>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</si>
  <si>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</si>
  <si>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</si>
  <si>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</si>
  <si>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</si>
  <si>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</si>
  <si>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</si>
  <si>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</si>
  <si>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</si>
  <si>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</si>
  <si>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</si>
  <si>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</si>
  <si>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</si>
  <si>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沖縄県うるま市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</si>
  <si>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</si>
  <si>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</si>
  <si>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</si>
  <si>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</si>
  <si>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</si>
  <si>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</si>
  <si>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</si>
  <si>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</si>
  <si>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</si>
  <si>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</si>
  <si>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</si>
  <si>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</si>
  <si>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</si>
  <si>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</si>
  <si>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</si>
  <si>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</si>
  <si>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</si>
  <si>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</si>
  <si>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</si>
  <si>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</si>
  <si>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</si>
  <si>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</si>
  <si>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</si>
  <si>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</si>
  <si>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</si>
  <si>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</si>
  <si>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</si>
  <si>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</si>
  <si>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</si>
  <si>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</si>
  <si>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</si>
  <si>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</si>
  <si>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</si>
  <si>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</si>
  <si>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</si>
  <si>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</si>
  <si>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</si>
  <si>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</si>
  <si>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</si>
  <si>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</si>
  <si>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</si>
  <si>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</si>
  <si>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</si>
  <si>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</si>
  <si>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</si>
  <si>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</si>
  <si>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</si>
  <si>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</si>
  <si>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</si>
  <si>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</si>
  <si>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</si>
  <si>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</si>
  <si>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</si>
  <si>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</si>
  <si>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</si>
  <si>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</si>
  <si>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</si>
  <si>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</si>
  <si>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</si>
  <si>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</si>
  <si>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</si>
  <si>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</si>
  <si>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</si>
  <si>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</si>
  <si>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</si>
  <si>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</si>
  <si>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</si>
  <si>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</si>
  <si>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</si>
  <si>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</si>
  <si>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</si>
  <si>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</si>
  <si>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</si>
  <si>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</si>
  <si>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</si>
  <si>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</si>
  <si>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</si>
  <si>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</si>
  <si>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</si>
  <si>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</si>
  <si>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</si>
  <si>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</si>
  <si>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</si>
  <si>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</si>
  <si>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</si>
  <si>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</si>
  <si>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</si>
  <si>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</si>
  <si>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</si>
  <si>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</si>
  <si>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</si>
  <si>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</si>
  <si>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</si>
  <si>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</si>
  <si>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</si>
  <si>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</si>
  <si>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</si>
  <si>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</si>
  <si>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</si>
  <si>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</si>
  <si>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</si>
  <si>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</si>
  <si>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</si>
  <si>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</si>
  <si>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</si>
  <si>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</si>
  <si>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</si>
  <si>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</si>
  <si>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</si>
  <si>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</si>
  <si>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</si>
  <si>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</si>
  <si>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</si>
  <si>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</si>
  <si>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</si>
  <si>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</si>
  <si>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</si>
  <si>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</si>
  <si>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</si>
  <si>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</si>
  <si>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</si>
  <si>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</si>
  <si>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</si>
  <si>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</si>
  <si>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</si>
  <si>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</si>
  <si>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</si>
  <si>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</si>
  <si>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</si>
  <si>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</si>
  <si>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</si>
  <si>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</si>
  <si>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</si>
  <si>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</si>
  <si>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</si>
  <si>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</si>
  <si>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</si>
  <si>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</si>
  <si>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</si>
  <si>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</si>
  <si>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</si>
  <si>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</si>
  <si>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</si>
  <si>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</si>
  <si>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</si>
  <si>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</si>
  <si>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</si>
  <si>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</si>
  <si>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</si>
  <si>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</si>
  <si>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</si>
  <si>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</si>
  <si>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</si>
  <si>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</si>
  <si>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</si>
  <si>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</si>
  <si>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</si>
  <si>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</si>
  <si>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</si>
  <si>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</si>
  <si>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</si>
  <si>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</si>
  <si>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</si>
  <si>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</si>
  <si>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</si>
  <si>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</si>
  <si>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</si>
  <si>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</si>
  <si>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</si>
  <si>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</si>
  <si>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</si>
  <si>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</si>
  <si>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</si>
  <si>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</si>
  <si>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</si>
  <si>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</si>
  <si>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0.12</t>
  </si>
  <si>
    <t>▲ 7.64</t>
  </si>
  <si>
    <t>一般会計</t>
  </si>
  <si>
    <t>水道事業会計</t>
  </si>
  <si>
    <t>下水道事業会計</t>
  </si>
  <si>
    <t>介護保険特別会計</t>
  </si>
  <si>
    <t>国民健康保険特別会計</t>
  </si>
  <si>
    <t>後期高齢者医療特別会計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</si>
  <si>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</si>
  <si>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</si>
  <si>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</si>
  <si>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</si>
  <si>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</si>
  <si>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</si>
  <si>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</si>
  <si>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</si>
  <si>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10"/>
  </si>
  <si>
    <t>沖縄県市町村自治会館管理組合（一般会計）</t>
    <rPh sb="0" eb="3">
      <t>オキナワケン</t>
    </rPh>
    <rPh sb="3" eb="6">
      <t>シチョウソン</t>
    </rPh>
    <rPh sb="6" eb="8">
      <t>ジチ</t>
    </rPh>
    <rPh sb="8" eb="10">
      <t>カイカン</t>
    </rPh>
    <rPh sb="10" eb="12">
      <t>カンリ</t>
    </rPh>
    <rPh sb="12" eb="14">
      <t>クミアイ</t>
    </rPh>
    <rPh sb="15" eb="17">
      <t>イッパン</t>
    </rPh>
    <rPh sb="17" eb="19">
      <t>カイケイ</t>
    </rPh>
    <phoneticPr fontId="10"/>
  </si>
  <si>
    <t>沖縄県市町村総合事務組合（一般会計）</t>
    <rPh sb="0" eb="3">
      <t>オキナワケン</t>
    </rPh>
    <rPh sb="3" eb="6">
      <t>シチョウソン</t>
    </rPh>
    <rPh sb="6" eb="8">
      <t>ソウゴウ</t>
    </rPh>
    <rPh sb="8" eb="10">
      <t>ジム</t>
    </rPh>
    <rPh sb="10" eb="12">
      <t>クミアイ</t>
    </rPh>
    <rPh sb="13" eb="15">
      <t>イッパン</t>
    </rPh>
    <rPh sb="15" eb="17">
      <t>カイケイ</t>
    </rPh>
    <phoneticPr fontId="10"/>
  </si>
  <si>
    <t>中部衛生施設組合（一般会計）</t>
    <rPh sb="0" eb="2">
      <t>チュウブ</t>
    </rPh>
    <rPh sb="2" eb="4">
      <t>エイセイ</t>
    </rPh>
    <rPh sb="4" eb="6">
      <t>シセツ</t>
    </rPh>
    <rPh sb="6" eb="8">
      <t>クミアイ</t>
    </rPh>
    <rPh sb="9" eb="11">
      <t>イッパン</t>
    </rPh>
    <rPh sb="11" eb="13">
      <t>カイケイ</t>
    </rPh>
    <phoneticPr fontId="10"/>
  </si>
  <si>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10"/>
  </si>
  <si>
    <t>中部広域市町村圏事務組合（特別会計）</t>
    <rPh sb="0" eb="2">
      <t>チュウブ</t>
    </rPh>
    <rPh sb="2" eb="4">
      <t>コウイキ</t>
    </rPh>
    <rPh sb="4" eb="7">
      <t>シチョウソン</t>
    </rPh>
    <rPh sb="7" eb="8">
      <t>ケン</t>
    </rPh>
    <rPh sb="8" eb="10">
      <t>ジム</t>
    </rPh>
    <rPh sb="10" eb="12">
      <t>クミアイ</t>
    </rPh>
    <rPh sb="13" eb="15">
      <t>トクベツ</t>
    </rPh>
    <rPh sb="15" eb="17">
      <t>カイケイ</t>
    </rPh>
    <phoneticPr fontId="10"/>
  </si>
  <si>
    <t>中部北環境施設組合（一般会計）</t>
    <rPh sb="0" eb="2">
      <t>チュウブ</t>
    </rPh>
    <rPh sb="2" eb="3">
      <t>キタ</t>
    </rPh>
    <rPh sb="3" eb="5">
      <t>カンキョウ</t>
    </rPh>
    <rPh sb="5" eb="7">
      <t>シセツ</t>
    </rPh>
    <rPh sb="7" eb="9">
      <t>クミアイ</t>
    </rPh>
    <rPh sb="10" eb="12">
      <t>イッパン</t>
    </rPh>
    <rPh sb="12" eb="14">
      <t>カイケイ</t>
    </rPh>
    <phoneticPr fontId="10"/>
  </si>
  <si>
    <t>沖縄県後期高齢者医療広域連合（一般会計）</t>
    <rPh sb="0" eb="3">
      <t>オキナワケン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</si>
  <si>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沖縄県後期高齢者医療広域連合（特別会計）</t>
    <rPh sb="0" eb="3">
      <t>オキナワケン</t>
    </rPh>
    <rPh sb="3" eb="5">
      <t>コウキ</t>
    </rPh>
    <rPh sb="5" eb="7">
      <t>コウレイ</t>
    </rPh>
    <rPh sb="7" eb="8">
      <t>シャ</t>
    </rPh>
    <rPh sb="8" eb="10">
      <t>イリョウ</t>
    </rPh>
    <rPh sb="10" eb="12">
      <t>コウイキ</t>
    </rPh>
    <rPh sb="12" eb="14">
      <t>レンゴウ</t>
    </rPh>
    <rPh sb="15" eb="17">
      <t>トクベツ</t>
    </rPh>
    <rPh sb="17" eb="19">
      <t>カイケイ</t>
    </rPh>
    <phoneticPr fontId="10"/>
  </si>
  <si>
    <t>うるま市土地開発公社</t>
    <phoneticPr fontId="10"/>
  </si>
  <si>
    <t>地域振興基金(R05年度末現在))</t>
    <phoneticPr fontId="5"/>
  </si>
  <si>
    <t>公共施設等総合管理基金(R05年度末現在))</t>
    <rPh sb="0" eb="5">
      <t>コウキョウシセツトウ</t>
    </rPh>
    <rPh sb="5" eb="11">
      <t>ソウゴウカンリキキン</t>
    </rPh>
    <phoneticPr fontId="5"/>
  </si>
  <si>
    <t>こどもゆめ基金(R05年度末現在))</t>
    <phoneticPr fontId="5"/>
  </si>
  <si>
    <t>特定防衛施設周辺整備調整交付金事業基金(R05年度末現在))</t>
    <phoneticPr fontId="5"/>
  </si>
  <si>
    <t>土地開発基金(R05年度末現在))</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</si>
  <si>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</si>
  <si>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</si>
  <si>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普通建設事業を実施する際には、交付税算入率の高い合併特例債を主に活用してきたことにより、将来負担の軽減を図ってきた結果、将来負担比率が低下している。
有形固定資産減価償却率についても、類似団体内で図書館、・体育館・プール、市民会館は高水準であるが、有形固定資産の多くを占める学校施設や道路の計画的更新により、全体では類似団体平均値より低水準となっている。
耐用年数分類別に比較すると、全体的に建物付属設備の減価償却率が高水準にあり、維持管理費が増加してくると想定されることから、今後の施設のあり方（統廃合や長寿命化など）を個別施設計画に基づき検討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</si>
  <si>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</si>
  <si>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</si>
  <si>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</si>
  <si>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</si>
  <si>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</si>
  <si>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</si>
  <si>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実質公債費比率は前年度より0.1ポイント減となっている。実質公債費比率は完済による元利償還金の減少により改善傾向にある。しかしながら、令和3年度より市町村類型がⅢ-1からⅢ-3へ移行したことにより、実質公債費比率は類似団体と比較して高い値となっており、合併特例債の活用についても令和７年度までを計画期間としていることから、今後の地方債活用については、充当率や交付税算入率を考慮するとともに普通建設事業のあり方を検討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</si>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</sst>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1DB1D65-93DF-4D59-BF74-D29D9F7DDD7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43955</c:v>
                </c:pt>
                <c:pt idx="3">
                  <c:v>41921</c:v>
                </c:pt>
                <c:pt idx="4">
                  <c:v>44585</c:v>
                </c:pt>
              </c:numCache>
            </c:numRef>
          </c:val>
          <c:smooth val="0"/>
          <c:extLst>
            <c:ext xmlns:c16="http://schemas.microsoft.com/office/drawing/2014/chart" uri="{C3380CC4-5D6E-409C-BE32-E72D297353CC}">
              <c16:uniqueId val="{00000000-4C15-42F5-933A-4B778B9FB0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73948</c:v>
                </c:pt>
                <c:pt idx="1">
                  <c:v>61485</c:v>
                </c:pt>
                <c:pt idx="2">
                  <c:v>81033</c:v>
                </c:pt>
                <c:pt idx="3">
                  <c:v>68423</c:v>
                </c:pt>
                <c:pt idx="4">
                  <c:v>55356</c:v>
                </c:pt>
              </c:numCache>
            </c:numRef>
          </c:val>
          <c:smooth val="0"/>
          <c:extLst>
            <c:ext xmlns:c16="http://schemas.microsoft.com/office/drawing/2014/chart" uri="{C3380CC4-5D6E-409C-BE32-E72D297353CC}">
              <c16:uniqueId val="{00000001-4C15-42F5-933A-4B778B9FB0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8.75</c:v>
                </c:pt>
                <c:pt idx="1">
                  <c:v>10.67</c:v>
                </c:pt>
                <c:pt idx="2">
                  <c:v>9.83</c:v>
                </c:pt>
                <c:pt idx="3">
                  <c:v>11.42</c:v>
                </c:pt>
                <c:pt idx="4">
                  <c:v>7.18</c:v>
                </c:pt>
              </c:numCache>
            </c:numRef>
          </c:val>
          <c:extLst>
            <c:ext xmlns:c16="http://schemas.microsoft.com/office/drawing/2014/chart" uri="{C3380CC4-5D6E-409C-BE32-E72D297353CC}">
              <c16:uniqueId val="{00000000-FE99-48B4-848C-10DBD27A47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16.25</c:v>
                </c:pt>
                <c:pt idx="1">
                  <c:v>20.18</c:v>
                </c:pt>
                <c:pt idx="2">
                  <c:v>22.35</c:v>
                </c:pt>
                <c:pt idx="3">
                  <c:v>21.03</c:v>
                </c:pt>
                <c:pt idx="4">
                  <c:v>16.88</c:v>
                </c:pt>
              </c:numCache>
            </c:numRef>
          </c:val>
          <c:extLst>
            <c:ext xmlns:c16="http://schemas.microsoft.com/office/drawing/2014/chart" uri="{C3380CC4-5D6E-409C-BE32-E72D297353CC}">
              <c16:uniqueId val="{00000001-FE99-48B4-848C-10DBD27A47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6.36</c:v>
                </c:pt>
                <c:pt idx="2">
                  <c:v>3.25</c:v>
                </c:pt>
                <c:pt idx="3">
                  <c:v>-0.12</c:v>
                </c:pt>
                <c:pt idx="4">
                  <c:v>-7.64</c:v>
                </c:pt>
              </c:numCache>
            </c:numRef>
          </c:val>
          <c:smooth val="0"/>
          <c:extLst>
            <c:ext xmlns:c16="http://schemas.microsoft.com/office/drawing/2014/chart" uri="{C3380CC4-5D6E-409C-BE32-E72D297353CC}">
              <c16:uniqueId val="{00000002-FE99-48B4-848C-10DBD27A47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CA-4B7C-8328-695F4E329C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CA-4B7C-8328-695F4E329C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CA-4B7C-8328-695F4E329C1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D5CA-4B7C-8328-695F4E329C1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0.02</c:v>
                </c:pt>
                <c:pt idx="6">
                  <c:v>#N/A</c:v>
                </c:pt>
                <c:pt idx="7">
                  <c:v>0.04</c:v>
                </c:pt>
                <c:pt idx="8">
                  <c:v>#N/A</c:v>
                </c:pt>
                <c:pt idx="9">
                  <c:v>0.01</c:v>
                </c:pt>
              </c:numCache>
            </c:numRef>
          </c:val>
          <c:extLst>
            <c:ext xmlns:c16="http://schemas.microsoft.com/office/drawing/2014/chart" uri="{C3380CC4-5D6E-409C-BE32-E72D297353CC}">
              <c16:uniqueId val="{00000004-D5CA-4B7C-8328-695F4E329C1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1.56</c:v>
                </c:pt>
                <c:pt idx="2">
                  <c:v>#N/A</c:v>
                </c:pt>
                <c:pt idx="3">
                  <c:v>2.11</c:v>
                </c:pt>
                <c:pt idx="4">
                  <c:v>#N/A</c:v>
                </c:pt>
                <c:pt idx="5">
                  <c:v>2.39</c:v>
                </c:pt>
                <c:pt idx="6">
                  <c:v>#N/A</c:v>
                </c:pt>
                <c:pt idx="7">
                  <c:v>1.51</c:v>
                </c:pt>
                <c:pt idx="8">
                  <c:v>#N/A</c:v>
                </c:pt>
                <c:pt idx="9">
                  <c:v>0.99</c:v>
                </c:pt>
              </c:numCache>
            </c:numRef>
          </c:val>
          <c:extLst>
            <c:ext xmlns:c16="http://schemas.microsoft.com/office/drawing/2014/chart" uri="{C3380CC4-5D6E-409C-BE32-E72D297353CC}">
              <c16:uniqueId val="{00000005-D5CA-4B7C-8328-695F4E329C1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1.08</c:v>
                </c:pt>
                <c:pt idx="4">
                  <c:v>#N/A</c:v>
                </c:pt>
                <c:pt idx="5">
                  <c:v>1.32</c:v>
                </c:pt>
                <c:pt idx="6">
                  <c:v>#N/A</c:v>
                </c:pt>
                <c:pt idx="7">
                  <c:v>1.67</c:v>
                </c:pt>
                <c:pt idx="8">
                  <c:v>#N/A</c:v>
                </c:pt>
                <c:pt idx="9">
                  <c:v>1.22</c:v>
                </c:pt>
              </c:numCache>
            </c:numRef>
          </c:val>
          <c:extLst>
            <c:ext xmlns:c16="http://schemas.microsoft.com/office/drawing/2014/chart" uri="{C3380CC4-5D6E-409C-BE32-E72D297353CC}">
              <c16:uniqueId val="{00000006-D5CA-4B7C-8328-695F4E329C1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0.24</c:v>
                </c:pt>
                <c:pt idx="4">
                  <c:v>#N/A</c:v>
                </c:pt>
                <c:pt idx="5">
                  <c:v>0.46</c:v>
                </c:pt>
                <c:pt idx="6">
                  <c:v>#N/A</c:v>
                </c:pt>
                <c:pt idx="7">
                  <c:v>0.68</c:v>
                </c:pt>
                <c:pt idx="8">
                  <c:v>#N/A</c:v>
                </c:pt>
                <c:pt idx="9">
                  <c:v>1.99</c:v>
                </c:pt>
              </c:numCache>
            </c:numRef>
          </c:val>
          <c:extLst>
            <c:ext xmlns:c16="http://schemas.microsoft.com/office/drawing/2014/chart" uri="{C3380CC4-5D6E-409C-BE32-E72D297353CC}">
              <c16:uniqueId val="{00000007-D5CA-4B7C-8328-695F4E329C1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8.52</c:v>
                </c:pt>
                <c:pt idx="2">
                  <c:v>#N/A</c:v>
                </c:pt>
                <c:pt idx="3">
                  <c:v>8.42</c:v>
                </c:pt>
                <c:pt idx="4">
                  <c:v>#N/A</c:v>
                </c:pt>
                <c:pt idx="5">
                  <c:v>8.15</c:v>
                </c:pt>
                <c:pt idx="6">
                  <c:v>#N/A</c:v>
                </c:pt>
                <c:pt idx="7">
                  <c:v>8.1999999999999993</c:v>
                </c:pt>
                <c:pt idx="8">
                  <c:v>#N/A</c:v>
                </c:pt>
                <c:pt idx="9">
                  <c:v>6.65</c:v>
                </c:pt>
              </c:numCache>
            </c:numRef>
          </c:val>
          <c:extLst>
            <c:ext xmlns:c16="http://schemas.microsoft.com/office/drawing/2014/chart" uri="{C3380CC4-5D6E-409C-BE32-E72D297353CC}">
              <c16:uniqueId val="{00000008-D5CA-4B7C-8328-695F4E329C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8.75</c:v>
                </c:pt>
                <c:pt idx="2">
                  <c:v>#N/A</c:v>
                </c:pt>
                <c:pt idx="3">
                  <c:v>10.67</c:v>
                </c:pt>
                <c:pt idx="4">
                  <c:v>#N/A</c:v>
                </c:pt>
                <c:pt idx="5">
                  <c:v>9.83</c:v>
                </c:pt>
                <c:pt idx="6">
                  <c:v>#N/A</c:v>
                </c:pt>
                <c:pt idx="7">
                  <c:v>11.41</c:v>
                </c:pt>
                <c:pt idx="8">
                  <c:v>#N/A</c:v>
                </c:pt>
                <c:pt idx="9">
                  <c:v>7.17</c:v>
                </c:pt>
              </c:numCache>
            </c:numRef>
          </c:val>
          <c:extLst>
            <c:ext xmlns:c16="http://schemas.microsoft.com/office/drawing/2014/chart" uri="{C3380CC4-5D6E-409C-BE32-E72D297353CC}">
              <c16:uniqueId val="{00000009-D5CA-4B7C-8328-695F4E329C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4114</c:v>
                </c:pt>
                <c:pt idx="5">
                  <c:v>4151</c:v>
                </c:pt>
                <c:pt idx="8">
                  <c:v>4108</c:v>
                </c:pt>
                <c:pt idx="11">
                  <c:v>3960</c:v>
                </c:pt>
                <c:pt idx="14">
                  <c:v>3839</c:v>
                </c:pt>
              </c:numCache>
            </c:numRef>
          </c:val>
          <c:extLst>
            <c:ext xmlns:c16="http://schemas.microsoft.com/office/drawing/2014/chart" uri="{C3380CC4-5D6E-409C-BE32-E72D297353CC}">
              <c16:uniqueId val="{00000000-6142-485C-A270-79D1A5A68E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42-485C-A270-79D1A5A68E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42-485C-A270-79D1A5A68E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33</c:v>
                </c:pt>
                <c:pt idx="6">
                  <c:v>36</c:v>
                </c:pt>
                <c:pt idx="9">
                  <c:v>37</c:v>
                </c:pt>
                <c:pt idx="12">
                  <c:v>30</c:v>
                </c:pt>
              </c:numCache>
            </c:numRef>
          </c:val>
          <c:extLst>
            <c:ext xmlns:c16="http://schemas.microsoft.com/office/drawing/2014/chart" uri="{C3380CC4-5D6E-409C-BE32-E72D297353CC}">
              <c16:uniqueId val="{00000003-6142-485C-A270-79D1A5A68E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722</c:v>
                </c:pt>
                <c:pt idx="3">
                  <c:v>636</c:v>
                </c:pt>
                <c:pt idx="6">
                  <c:v>622</c:v>
                </c:pt>
                <c:pt idx="9">
                  <c:v>562</c:v>
                </c:pt>
                <c:pt idx="12">
                  <c:v>536</c:v>
                </c:pt>
              </c:numCache>
            </c:numRef>
          </c:val>
          <c:extLst>
            <c:ext xmlns:c16="http://schemas.microsoft.com/office/drawing/2014/chart" uri="{C3380CC4-5D6E-409C-BE32-E72D297353CC}">
              <c16:uniqueId val="{00000004-6142-485C-A270-79D1A5A68E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42-485C-A270-79D1A5A68E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42-485C-A270-79D1A5A68E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4993</c:v>
                </c:pt>
                <c:pt idx="3">
                  <c:v>5041</c:v>
                </c:pt>
                <c:pt idx="6">
                  <c:v>5182</c:v>
                </c:pt>
                <c:pt idx="9">
                  <c:v>5002</c:v>
                </c:pt>
                <c:pt idx="12">
                  <c:v>4925</c:v>
                </c:pt>
              </c:numCache>
            </c:numRef>
          </c:val>
          <c:extLst>
            <c:ext xmlns:c16="http://schemas.microsoft.com/office/drawing/2014/chart" uri="{C3380CC4-5D6E-409C-BE32-E72D297353CC}">
              <c16:uniqueId val="{00000007-6142-485C-A270-79D1A5A68E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1644</c:v>
                </c:pt>
                <c:pt idx="2">
                  <c:v>#N/A</c:v>
                </c:pt>
                <c:pt idx="3">
                  <c:v>#N/A</c:v>
                </c:pt>
                <c:pt idx="4">
                  <c:v>1559</c:v>
                </c:pt>
                <c:pt idx="5">
                  <c:v>#N/A</c:v>
                </c:pt>
                <c:pt idx="6">
                  <c:v>#N/A</c:v>
                </c:pt>
                <c:pt idx="7">
                  <c:v>1732</c:v>
                </c:pt>
                <c:pt idx="8">
                  <c:v>#N/A</c:v>
                </c:pt>
                <c:pt idx="9">
                  <c:v>#N/A</c:v>
                </c:pt>
                <c:pt idx="10">
                  <c:v>1641</c:v>
                </c:pt>
                <c:pt idx="11">
                  <c:v>#N/A</c:v>
                </c:pt>
                <c:pt idx="12">
                  <c:v>#N/A</c:v>
                </c:pt>
                <c:pt idx="13">
                  <c:v>1652</c:v>
                </c:pt>
                <c:pt idx="14">
                  <c:v>#N/A</c:v>
                </c:pt>
              </c:numCache>
            </c:numRef>
          </c:val>
          <c:smooth val="0"/>
          <c:extLst>
            <c:ext xmlns:c16="http://schemas.microsoft.com/office/drawing/2014/chart" uri="{C3380CC4-5D6E-409C-BE32-E72D297353CC}">
              <c16:uniqueId val="{00000008-6142-485C-A270-79D1A5A68E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43963</c:v>
                </c:pt>
                <c:pt idx="5">
                  <c:v>43232</c:v>
                </c:pt>
                <c:pt idx="8">
                  <c:v>41922</c:v>
                </c:pt>
                <c:pt idx="11">
                  <c:v>39495</c:v>
                </c:pt>
                <c:pt idx="14">
                  <c:v>37094</c:v>
                </c:pt>
              </c:numCache>
            </c:numRef>
          </c:val>
          <c:extLst>
            <c:ext xmlns:c16="http://schemas.microsoft.com/office/drawing/2014/chart" uri="{C3380CC4-5D6E-409C-BE32-E72D297353CC}">
              <c16:uniqueId val="{00000000-0431-4177-BC5C-D079820F12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1416</c:v>
                </c:pt>
                <c:pt idx="5">
                  <c:v>1300</c:v>
                </c:pt>
                <c:pt idx="8">
                  <c:v>1269</c:v>
                </c:pt>
                <c:pt idx="11">
                  <c:v>1288</c:v>
                </c:pt>
                <c:pt idx="14">
                  <c:v>1519</c:v>
                </c:pt>
              </c:numCache>
            </c:numRef>
          </c:val>
          <c:extLst>
            <c:ext xmlns:c16="http://schemas.microsoft.com/office/drawing/2014/chart" uri="{C3380CC4-5D6E-409C-BE32-E72D297353CC}">
              <c16:uniqueId val="{00000001-0431-4177-BC5C-D079820F12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15477</c:v>
                </c:pt>
                <c:pt idx="5">
                  <c:v>15475</c:v>
                </c:pt>
                <c:pt idx="8">
                  <c:v>16626</c:v>
                </c:pt>
                <c:pt idx="11">
                  <c:v>16964</c:v>
                </c:pt>
                <c:pt idx="14">
                  <c:v>15426</c:v>
                </c:pt>
              </c:numCache>
            </c:numRef>
          </c:val>
          <c:extLst>
            <c:ext xmlns:c16="http://schemas.microsoft.com/office/drawing/2014/chart" uri="{C3380CC4-5D6E-409C-BE32-E72D297353CC}">
              <c16:uniqueId val="{00000002-0431-4177-BC5C-D079820F12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31-4177-BC5C-D079820F12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31-4177-BC5C-D079820F12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158</c:v>
                </c:pt>
                <c:pt idx="9">
                  <c:v>69</c:v>
                </c:pt>
                <c:pt idx="12">
                  <c:v>0</c:v>
                </c:pt>
              </c:numCache>
            </c:numRef>
          </c:val>
          <c:extLst>
            <c:ext xmlns:c16="http://schemas.microsoft.com/office/drawing/2014/chart" uri="{C3380CC4-5D6E-409C-BE32-E72D297353CC}">
              <c16:uniqueId val="{00000005-0431-4177-BC5C-D079820F12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2104</c:v>
                </c:pt>
                <c:pt idx="3">
                  <c:v>2092</c:v>
                </c:pt>
                <c:pt idx="6">
                  <c:v>1696</c:v>
                </c:pt>
                <c:pt idx="9">
                  <c:v>1435</c:v>
                </c:pt>
                <c:pt idx="12">
                  <c:v>1227</c:v>
                </c:pt>
              </c:numCache>
            </c:numRef>
          </c:val>
          <c:extLst>
            <c:ext xmlns:c16="http://schemas.microsoft.com/office/drawing/2014/chart" uri="{C3380CC4-5D6E-409C-BE32-E72D297353CC}">
              <c16:uniqueId val="{00000006-0431-4177-BC5C-D079820F12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326</c:v>
                </c:pt>
                <c:pt idx="3">
                  <c:v>294</c:v>
                </c:pt>
                <c:pt idx="6">
                  <c:v>255</c:v>
                </c:pt>
                <c:pt idx="9">
                  <c:v>217</c:v>
                </c:pt>
                <c:pt idx="12">
                  <c:v>185</c:v>
                </c:pt>
              </c:numCache>
            </c:numRef>
          </c:val>
          <c:extLst>
            <c:ext xmlns:c16="http://schemas.microsoft.com/office/drawing/2014/chart" uri="{C3380CC4-5D6E-409C-BE32-E72D297353CC}">
              <c16:uniqueId val="{00000007-0431-4177-BC5C-D079820F12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9110</c:v>
                </c:pt>
                <c:pt idx="3">
                  <c:v>8406</c:v>
                </c:pt>
                <c:pt idx="6">
                  <c:v>7685</c:v>
                </c:pt>
                <c:pt idx="9">
                  <c:v>6931</c:v>
                </c:pt>
                <c:pt idx="12">
                  <c:v>6445</c:v>
                </c:pt>
              </c:numCache>
            </c:numRef>
          </c:val>
          <c:extLst>
            <c:ext xmlns:c16="http://schemas.microsoft.com/office/drawing/2014/chart" uri="{C3380CC4-5D6E-409C-BE32-E72D297353CC}">
              <c16:uniqueId val="{00000008-0431-4177-BC5C-D079820F12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176</c:v>
                </c:pt>
                <c:pt idx="3">
                  <c:v>102</c:v>
                </c:pt>
                <c:pt idx="6">
                  <c:v>209</c:v>
                </c:pt>
                <c:pt idx="9">
                  <c:v>165</c:v>
                </c:pt>
                <c:pt idx="12">
                  <c:v>1213</c:v>
                </c:pt>
              </c:numCache>
            </c:numRef>
          </c:val>
          <c:extLst>
            <c:ext xmlns:c16="http://schemas.microsoft.com/office/drawing/2014/chart" uri="{C3380CC4-5D6E-409C-BE32-E72D297353CC}">
              <c16:uniqueId val="{00000009-0431-4177-BC5C-D079820F12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49348</c:v>
                </c:pt>
                <c:pt idx="3">
                  <c:v>48600</c:v>
                </c:pt>
                <c:pt idx="6">
                  <c:v>47779</c:v>
                </c:pt>
                <c:pt idx="9">
                  <c:v>45976</c:v>
                </c:pt>
                <c:pt idx="12">
                  <c:v>43747</c:v>
                </c:pt>
              </c:numCache>
            </c:numRef>
          </c:val>
          <c:extLst>
            <c:ext xmlns:c16="http://schemas.microsoft.com/office/drawing/2014/chart" uri="{C3380CC4-5D6E-409C-BE32-E72D297353CC}">
              <c16:uniqueId val="{0000000A-0431-4177-BC5C-D079820F12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31-4177-BC5C-D079820F12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6837</c:v>
                </c:pt>
                <c:pt idx="1">
                  <c:v>6357</c:v>
                </c:pt>
                <c:pt idx="2">
                  <c:v>5223</c:v>
                </c:pt>
              </c:numCache>
            </c:numRef>
          </c:val>
          <c:extLst>
            <c:ext xmlns:c16="http://schemas.microsoft.com/office/drawing/2014/chart" uri="{C3380CC4-5D6E-409C-BE32-E72D297353CC}">
              <c16:uniqueId val="{00000000-6F07-4D3A-BBB2-7439B7972D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5094</c:v>
                </c:pt>
                <c:pt idx="1">
                  <c:v>5099</c:v>
                </c:pt>
                <c:pt idx="2">
                  <c:v>5105</c:v>
                </c:pt>
              </c:numCache>
            </c:numRef>
          </c:val>
          <c:extLst>
            <c:ext xmlns:c16="http://schemas.microsoft.com/office/drawing/2014/chart" uri="{C3380CC4-5D6E-409C-BE32-E72D297353CC}">
              <c16:uniqueId val="{00000001-6F07-4D3A-BBB2-7439B7972D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5866</c:v>
                </c:pt>
                <c:pt idx="1">
                  <c:v>6288</c:v>
                </c:pt>
                <c:pt idx="2">
                  <c:v>5738</c:v>
                </c:pt>
              </c:numCache>
            </c:numRef>
          </c:val>
          <c:extLst>
            <c:ext xmlns:c16="http://schemas.microsoft.com/office/drawing/2014/chart" uri="{C3380CC4-5D6E-409C-BE32-E72D297353CC}">
              <c16:uniqueId val="{00000002-6F07-4D3A-BBB2-7439B7972D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{61FB3126-894A-4238-9351-7A4FAEF3114A}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57C-414C-8C3C-097F1B06D7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{D4FE378F-478C-4724-A8AE-28208836FF3D}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7C-414C-8C3C-097F1B06D7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{9939029B-AF1E-4CBD-82AB-AAFCD6D45EFA}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7C-414C-8C3C-097F1B06D7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{A9C865FA-1891-448F-9F5D-7E7311299D54}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7C-414C-8C3C-097F1B06D7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{7ABB8621-A1B9-4424-B680-84D3BBF42BE6}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7C-414C-8C3C-097F1B06D7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{0AC1BDF3-1ED3-49A3-B37B-BAFAECB7CA0D}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57C-414C-8C3C-097F1B06D7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{8B0EFE23-B19B-41F3-960A-CD2D71EE3770}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57C-414C-8C3C-097F1B06D7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{3809DB30-3E0A-457C-8C75-05C1BD039FD0}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57C-414C-8C3C-097F1B06D7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{5B7C0E89-BEE2-46DB-B306-D49173320B92}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57C-414C-8C3C-097F1B06D7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49.2</c:v>
                </c:pt>
                <c:pt idx="8">
                  <c:v>50.7</c:v>
                </c:pt>
                <c:pt idx="16">
                  <c:v>51.9</c:v>
                </c:pt>
                <c:pt idx="24">
                  <c:v>52.9</c:v>
                </c:pt>
                <c:pt idx="32">
                  <c:v>54.5</c:v>
                </c:pt>
              </c:numCache>
            </c:numRef>
          </c:xVal>
          <c:yVal>
            <c:numRef>
              <c:f>公会計指標分析・財政指標組合せ分析表!$BP$51:$DC$51</c:f>
              <c:numCache>
                <c:formatCode>#,##0.0;"▲ "#,##0.0</c:formatCode>
                <c:ptCount val="40"/>
                <c:pt idx="0">
                  <c:v>0.8</c:v>
                </c:pt>
              </c:numCache>
            </c:numRef>
          </c:yVal>
          <c:smooth val="0"/>
          <c:extLst>
            <c:ext xmlns:c16="http://schemas.microsoft.com/office/drawing/2014/chart" uri="{C3380CC4-5D6E-409C-BE32-E72D297353CC}">
              <c16:uniqueId val="{00000009-857C-414C-8C3C-097F1B06D7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6.9566629047722066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{F28BDC31-BE27-451A-87B6-2A5F71B7164A}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57C-414C-8C3C-097F1B06D7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{55B472F2-3046-453D-B032-C276709144F6}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7C-414C-8C3C-097F1B06D7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{063FAAFB-3AD4-49E0-8799-966AE0EDCC61}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7C-414C-8C3C-097F1B06D7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{4CC19985-7552-45D0-BC5B-D35CFDAE6EFE}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7C-414C-8C3C-097F1B06D7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{EE679687-F92D-4CA8-B081-5786C039107C}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7C-414C-8C3C-097F1B06D70D}"/>
                </c:ext>
              </c:extLst>
            </c:dLbl>
            <c:dLbl>
              <c:idx val="8"/>
              <c:layout>
                <c:manualLayout>
                  <c:x val="0"/>
                  <c:y val="-6.9566629047722889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{435FDA68-6241-4243-B1BB-05979F6C313E}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57C-414C-8C3C-097F1B06D70D}"/>
                </c:ext>
              </c:extLst>
            </c:dLbl>
            <c:dLbl>
              <c:idx val="16"/>
              <c:layout>
                <c:manualLayout>
                  <c:x val="0"/>
                  <c:y val="-1.96247270495131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{0EDCD20B-C71B-45ED-9A37-722F799B474A}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57C-414C-8C3C-097F1B06D70D}"/>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{36A7B794-2F59-4894-9962-295CBFD8D148}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57C-414C-8C3C-097F1B06D70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{03BF7A3F-474E-4143-9ED3-292B31B097A0}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57C-414C-8C3C-097F1B06D7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63.2</c:v>
                </c:pt>
                <c:pt idx="24">
                  <c:v>64</c:v>
                </c:pt>
                <c:pt idx="32">
                  <c:v>65.599999999999994</c:v>
                </c:pt>
              </c:numCache>
            </c:numRef>
          </c:xVal>
          <c:yVal>
            <c:numRef>
              <c:f>公会計指標分析・財政指標組合せ分析表!$BP$55:$DC$55</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857C-414C-8C3C-097F1B06D70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{86D4E43A-7D61-487F-93B3-FB1F1A0D2D37}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28D-41E9-8BC2-C348EA183D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{2328B00B-6F6D-4D6D-AC6B-F6A2FFCEF1D3}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8D-41E9-8BC2-C348EA183D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{98545A3A-755C-43B5-9635-0A0802FFB838}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8D-41E9-8BC2-C348EA183D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{B4E99997-F859-4AFB-A3B3-52EF856847B7}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8D-41E9-8BC2-C348EA183D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{D7727619-005D-4961-8506-544ED36529D9}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8D-41E9-8BC2-C348EA183DC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{EC265A6B-CF2C-4F03-8CC4-CAA06B301A60}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28D-41E9-8BC2-C348EA183DC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{1D2169A8-E52F-42FC-BEA0-2DEB02DDEFC6}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28D-41E9-8BC2-C348EA183DC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{863CE112-9B60-4A44-AE35-159AC8524E78}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28D-41E9-8BC2-C348EA183DC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{BBD0AD7E-B7AB-4B60-8016-44FC65799186}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28D-41E9-8BC2-C348EA183D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6.7</c:v>
                </c:pt>
                <c:pt idx="16">
                  <c:v>6.5</c:v>
                </c:pt>
                <c:pt idx="24">
                  <c:v>6.3</c:v>
                </c:pt>
                <c:pt idx="32">
                  <c:v>6.2</c:v>
                </c:pt>
              </c:numCache>
            </c:numRef>
          </c:xVal>
          <c:yVal>
            <c:numRef>
              <c:f>公会計指標分析・財政指標組合せ分析表!$BP$73:$DC$73</c:f>
              <c:numCache>
                <c:formatCode>#,##0.0;"▲ "#,##0.0</c:formatCode>
                <c:ptCount val="40"/>
                <c:pt idx="0">
                  <c:v>0.8</c:v>
                </c:pt>
              </c:numCache>
            </c:numRef>
          </c:yVal>
          <c:smooth val="0"/>
          <c:extLst>
            <c:ext xmlns:c16="http://schemas.microsoft.com/office/drawing/2014/chart" uri="{C3380CC4-5D6E-409C-BE32-E72D297353CC}">
              <c16:uniqueId val="{00000009-A28D-41E9-8BC2-C348EA183D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{C8A10423-617C-4F04-AEC2-2E2817B3CE4D}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28D-41E9-8BC2-C348EA183D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{0591C6BD-6AA4-4DC0-8BD5-1F34B00D3796}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8D-41E9-8BC2-C348EA183D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{F49CE864-0B74-4E22-AF44-EDC32141027D}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8D-41E9-8BC2-C348EA183D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{63F35A2A-AF9C-408A-9B84-8ACFA7FA0A66}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8D-41E9-8BC2-C348EA183D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{F07AB754-A39C-466F-9BA9-2A3EDC97E6CD}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8D-41E9-8BC2-C348EA183DC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{7C5250FC-89D0-4DE2-9275-3FB3B6AE83F2}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28D-41E9-8BC2-C348EA183DCB}"/>
                </c:ext>
              </c:extLst>
            </c:dLbl>
            <c:dLbl>
              <c:idx val="16"/>
              <c:layout>
                <c:manualLayout>
                  <c:x val="-2.8829840147400865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{21BA418B-C5BB-45F1-B2F3-CC47F66285F1}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28D-41E9-8BC2-C348EA183DCB}"/>
                </c:ext>
              </c:extLst>
            </c:dLbl>
            <c:dLbl>
              <c:idx val="24"/>
              <c:layout>
                <c:manualLayout>
                  <c:x val="-3.4310845302750435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{543E4A42-9E5C-4B3B-9AF9-BA8CD3BD776D}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28D-41E9-8BC2-C348EA183DCB}"/>
                </c:ext>
              </c:extLst>
            </c:dLbl>
            <c:dLbl>
              <c:idx val="32"/>
              <c:layout>
                <c:manualLayout>
                  <c:x val="-3.1570342725075584E-2"/>
                  <c:y val="-5.29562842016649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{518ECB61-5709-4E53-B936-D69701C3D99C}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28D-41E9-8BC2-C348EA183D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4.5</c:v>
                </c:pt>
                <c:pt idx="24">
                  <c:v>4.5999999999999996</c:v>
                </c:pt>
                <c:pt idx="32">
                  <c:v>4.7</c:v>
                </c:pt>
              </c:numCache>
            </c:numRef>
          </c:xVal>
          <c:yVal>
            <c:numRef>
              <c:f>公会計指標分析・財政指標組合せ分析表!$BP$77:$DC$77</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A28D-41E9-8BC2-C348EA183DCB}"/>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沖縄県うるま市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年度については、元利償還金が前年度比で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百万円減となっている。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合併特例債の活用可能残額が減少してきていることから、今後は合併特例債以外の地方債の活用が想定されており、地方債残高に占める算入公債費の割合の減少が見込まれる。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年度の算入公債費等は、大型事業の完済に伴い対前年比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、合併による類似施設が多いため、老朽化による施設更新に係る地方債が想定され、類似施設の整理縮小など長期的な視点に立った行財政運営に努める。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満期一括償還地方債に係る積立金無し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沖縄県うるま市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市債の繰上償還や利率見直し、充当可能基金の積み増しや交付税算入率の高い合併特例債を主に活用したことにより、将来負担額は年々減少してきている。しかしながら、合併特例債の活用可能残額も減少してきていることから、今後は合併特例債以外の地方債の活用が想定されており、地方債残高に占める算入公債費の割合の減少が見込まれ、将来負担比率が増加へ転じる見通し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また、今後大型事業も想定されていることから、普通建設事業の規模適正化も踏まえた行財政改革を推進し、財政の健全化を図る。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沖縄県うるま市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財政調整基金は、決算剰余等の積立以上に、取崩しを行ったことにより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百万円の減となり、減債基金は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ほぼ</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横ばいで推移している。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となっている。主な内訳は、地域振興基金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、こどもゆめ基金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減額とな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面においては、財政調整基金等への収支差額及び基金運用による利子の積立を行っているが、歳出面においては、人件費、扶助費の義務的経費が増加傾向にあり、また、後年における公共施設等の維持管理や更新等も予定されていることから、今後基金の活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一体感の醸成を図る事業」、「地域振興及び経済の活性化を図る事業」、「市民との協働のまちづくり推進を図る事業」、「市内に在する団体等が行う地域振興や公共の福祉の向上等に資する活動に対する支援事業」等、新市建設計画に位置付けられた地域振興等の推進に充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・こどもゆめ基金　：　子育て支援施策の充実の推進に充てるための基金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　：公共施設等の長寿命化、更新整備、統廃合等の推進に充てるための基金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。うるま感動キャンペーン事業に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百万円、海外移住者子弟研修生受入事業</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百万円など</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百万円を取り崩している。（積立金</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・こどもゆめ基金こどもゆめ基金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職業的自立促進事業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保育所等主食費助成事業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百万円など総額</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百万円を取り崩している。（積立金</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b="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・公共施設等総合管理基金公共施設等総合管理基金</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。具志川小学校校舎増改築事業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城前小学校校舎増改築事業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百万円など総額</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百万円を取り崩している。（積立金</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各基金の目的にあった事業に充当し、決算剰余金等については、各基金の残高を踏まえ適切に積立を行う。以下、</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年度当初予算に計上している主な充当予定金額を記載する。</a:t>
          </a:r>
          <a:endParaRPr lang="ja-JP" altLang="ja-JP" sz="1300" b="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総合体育館整備事業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新石川調理場整備運営事業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b="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・こどもゆめ基金：</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保育士宿舎借り上げ支援事業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保育所等主食費助成事業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b="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中央図書館空調設備改修事業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就学前教育・保育施設整備事業</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当初予算及び補正予算の財源に充てるため、基金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百万円を取り崩すとともに、決算剰余金の一部及び基金運用利子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を実施しているところであるが、扶助費等の義務的経費増加等に伴い、今後は収支バランスがとれなくなることが見込まれるため、予算編成時において基金を計画的に活用していく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基金運用による利子を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百万円積立てた。（取崩しなし）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本市は、合併に伴い多くの公共施設等を保有し、通常より財政的に有利な合併特例債を活用し、学校施設及び都市基盤を整備してきたことから、公債費が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類似団体と比べ高い水準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で推移している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。今後控える大型事業の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償還財源として基金を計画的に活用する予定となっている。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F559C6A-047A-4F3C-9234-7D8D1F5979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1B32C8D-A384-4078-A508-483D5C1C91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7DB1849-2E4D-41E6-B6B4-0283D9445FA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FD89A116-6FCF-4AB3-BF22-6D3CE56A463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E905687-A645-4D5A-8F15-CA9F29EECA6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AF174CE-15CE-43DB-A314-7A723ECFC88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EF13911-6560-4166-AB7F-C5174E1D127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4DDE0E83-9850-4F12-A000-9A1E02B80E7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E78B313-C57A-4FEC-9F31-1600321E22B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DA6D63BD-9063-40F3-9A93-46854969533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BCEBA826-8B7D-43F3-AECA-8C606840C36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44C627D-0D6A-4675-8AA7-BDACBAA62B3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EBE4D47A-939C-4A38-90EF-398DC939349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10FF01A-EDEA-4E14-94C8-EEB0E69D984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8AABA76F-9A37-48B3-A849-03327E9FC04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2FF78567-BF62-4E44-AA33-09F8D56CD1C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5E92E7A9-E8F3-4F4F-9678-59B10807B55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05288FA-BEDD-41A0-8651-F42C9F9FE46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DFF5D54-B852-453A-BA49-1DF25779594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4B39C501-5BE9-484C-84BA-E0C77886CBF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126,515
124,793
87.03
75,482,287
72,679,745
2,220,558
30,946,997
43,746,932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82F8DD9F-141C-47A0-998E-E231BC7156C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FA607292-FC90-4DCF-9919-CF9B7E7616D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62CDF19-FB30-499A-B372-71B195DACA0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8E1BF4A-684F-4953-BFF0-0E2A128C053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4689E72-0081-48E8-AD33-1B59118B6F9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5909586A-D129-43DB-A78A-BA125EF9CCE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5C4BE92F-7266-4459-8BE6-C12767B99A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CF96346-4078-4AD4-93CA-7EC9686A86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CFEAECB-9C04-49D7-9CC4-2B07F852B8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F72AB41F-EFF1-416D-86F9-A33401DA4C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98E8574D-441B-491F-8C71-61FC7BCFEB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1F1AC6AA-2DAA-4D83-9B67-317A28EFEB3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D93F7BF9-D6BF-401D-8DE4-0836DB75ACE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CD52BE3D-23E2-434E-903D-01EA8C4CC00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122C28A7-ADAB-42D4-9977-1C11CDA19FC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6B9709-471D-4AA1-8EA6-6C255AD45EC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75D1FC95-231B-4023-85A2-D2E6740D1D4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C40472C-CDD2-4180-BDE1-33FD3A2AA1A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120D8A60-BF79-42AA-9856-B933BF3779F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72258D94-8A64-4B77-80B0-617DD0773A1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F3460C9C-DAD0-46A6-950E-F417C536DF9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ED9625C3-80D1-4816-BE4C-45BEFAEE161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0D67CF5-F40B-4858-9DF4-5AD32CF7B9F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282AC9B-4AB0-4D24-982E-249F30C2D9E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94D2821E-F01B-42D9-A2E6-A323CBEAB4E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47FA8E3-9EA3-499E-B220-B880A41AED9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FFAFFEB2-7297-4330-8B50-F5098348DED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ED3339F3-4BFC-43DB-87C2-2B6DDBC0C32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5912D005-0CC1-4478-BDAD-FE13FCED51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AAE7F9-C15B-48BF-AF02-61A3B4DA79A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D3412BA-6AC1-4AFC-99F4-169E23F9100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A516EB9-6CA8-45A8-8F9D-C8C545DB4D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6C9781DC-DDB8-484A-9213-F283530B4BC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7FEFC2F6-0DDA-42EF-BDDF-EBAED44B8F9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33D53B77-DA38-4CA1-BBA9-3375B37690D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前年度から</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54.5</a:t>
          </a:r>
          <a:r>
            <a:rPr kumimoji="1" lang="ja-JP" altLang="ja-JP" sz="1050">
              <a:solidFill>
                <a:schemeClr val="dk1"/>
              </a:solidFill>
              <a:effectLst/>
              <a:latin typeface="+mn-lt"/>
              <a:ea typeface="+mn-ea"/>
              <a:cs typeface="+mn-cs"/>
            </a:rPr>
            <a:t>％となっているが、類似団体では低水準にあるものと推測できる。</a:t>
          </a:r>
          <a:endParaRPr lang="ja-JP" altLang="ja-JP" sz="1050">
            <a:effectLst/>
          </a:endParaRPr>
        </a:p>
        <a:p>
          <a:r>
            <a:rPr kumimoji="1" lang="ja-JP" altLang="ja-JP" sz="1050">
              <a:solidFill>
                <a:schemeClr val="dk1"/>
              </a:solidFill>
              <a:effectLst/>
              <a:latin typeface="+mn-lt"/>
              <a:ea typeface="+mn-ea"/>
              <a:cs typeface="+mn-cs"/>
            </a:rPr>
            <a:t>本市は、平成</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年度から合併特例債を活用した新市の都市基盤整備に取り組んでおり、消防施設や道路、学校施設などが低い値となっている。</a:t>
          </a:r>
          <a:endParaRPr lang="ja-JP" altLang="ja-JP" sz="1050">
            <a:effectLst/>
          </a:endParaRPr>
        </a:p>
        <a:p>
          <a:r>
            <a:rPr kumimoji="1" lang="ja-JP" altLang="ja-JP" sz="1050">
              <a:solidFill>
                <a:schemeClr val="dk1"/>
              </a:solidFill>
              <a:effectLst/>
              <a:latin typeface="+mn-lt"/>
              <a:ea typeface="+mn-ea"/>
              <a:cs typeface="+mn-cs"/>
            </a:rPr>
            <a:t>　一方で図書館、体育館・プール、市民会館など合併以前から設置されている施設については老朽化が進んでおり、今後、個別施設計画に基づいた施設の適切な更新・管理維持に努める必要がある。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862BAB4-76EB-4690-9304-E17392082C9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36D5990-5AAB-4D72-955B-49CEF3B387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76CE69BE-0BB6-4366-A716-ECB23B95985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41CE9695-6707-4830-8DE3-BD68E189051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26E35B9A-7CFC-4BE7-A5BD-351977BB8A7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E2417D2D-3A59-40AA-B05B-7E4768C6246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0694E7A1-03FC-448E-8364-DBFD7810D9A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5AEC6C45-E45E-41F5-9189-69107026926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B356CB5C-72ED-4182-BDFC-4C6301DC474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43395552-B3CC-4AC2-915A-7DE0B98FE41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E09AFB7D-E627-4DC9-AB46-0BA2C2871FF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2965CB86-C821-457A-BB62-E2595C48D1B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C1E773B6-1860-4DA6-A361-76E5E9B0F3E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35D238E-4A05-415F-A507-0AA88741505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C4E1CEE-0FE2-4614-9E87-1FA249C9623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EE72EB9-565F-4A73-96C4-7E90E83D0F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E6D5D2C2-5A4A-4870-9CCB-E843F62F64BA}"/>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0855CAD8-D5D0-4BAF-AD5A-0197EC71F328}"/>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2BD40F03-B638-41DB-BB6A-DD113F7EC995}"/>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6" name="有形固定資産減価償却率最大値テキスト">
          <a:extLst>
            <a:ext uri="{FF2B5EF4-FFF2-40B4-BE49-F238E27FC236}">
              <a16:creationId xmlns:a16="http://schemas.microsoft.com/office/drawing/2014/main" id="{C002CE20-463F-4FCF-A9AD-452AF2288175}"/>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7" name="直線コネクタ 76">
          <a:extLst>
            <a:ext uri="{FF2B5EF4-FFF2-40B4-BE49-F238E27FC236}">
              <a16:creationId xmlns:a16="http://schemas.microsoft.com/office/drawing/2014/main" id="{D998B6F2-651C-4B22-BA79-94A83618DF80}"/>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8" name="有形固定資産減価償却率平均値テキスト">
          <a:extLst>
            <a:ext uri="{FF2B5EF4-FFF2-40B4-BE49-F238E27FC236}">
              <a16:creationId xmlns:a16="http://schemas.microsoft.com/office/drawing/2014/main" id="{A812218C-CEE1-4CDA-BCB2-9414A748D59A}"/>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9" name="フローチャート: 判断 78">
          <a:extLst>
            <a:ext uri="{FF2B5EF4-FFF2-40B4-BE49-F238E27FC236}">
              <a16:creationId xmlns:a16="http://schemas.microsoft.com/office/drawing/2014/main" id="{36E8F7BD-2A47-4AF6-AD2C-69A819AAC9CE}"/>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0" name="フローチャート: 判断 79">
          <a:extLst>
            <a:ext uri="{FF2B5EF4-FFF2-40B4-BE49-F238E27FC236}">
              <a16:creationId xmlns:a16="http://schemas.microsoft.com/office/drawing/2014/main" id="{DFDE87E8-AB63-47C9-96BD-672A60D8A6BF}"/>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1" name="フローチャート: 判断 80">
          <a:extLst>
            <a:ext uri="{FF2B5EF4-FFF2-40B4-BE49-F238E27FC236}">
              <a16:creationId xmlns:a16="http://schemas.microsoft.com/office/drawing/2014/main" id="{8F4D0E2E-0408-463E-B9FC-2694045C64A0}"/>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2" name="フローチャート: 判断 81">
          <a:extLst>
            <a:ext uri="{FF2B5EF4-FFF2-40B4-BE49-F238E27FC236}">
              <a16:creationId xmlns:a16="http://schemas.microsoft.com/office/drawing/2014/main" id="{E8B53127-9C28-4B49-B4D6-4DD69C563F61}"/>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2878A801-2E85-46FB-B086-A1C11CCA8937}"/>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4901DF8-FF88-43AD-BA69-3BCF942BC22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E6A4F2A-2AF0-42C1-B36C-E462FCF8220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59BD308-E8C8-4CAD-977A-D9D93340210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9E6DA95-FEEF-4D9E-B85A-9226960A17C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94421DD-EF00-4E52-8EB1-071CA72B231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40217</xdr:rowOff>
    </xdr:from>
    <xdr:to>
      <xdr:col>23</xdr:col>
      <xdr:colOff>136525</xdr:colOff>
      <xdr:row>29</xdr:row>
      <xdr:rowOff>141817</xdr:rowOff>
    </xdr:to>
    <xdr:sp macro="" textlink="">
      <xdr:nvSpPr>
        <xdr:cNvPr id="89" name="楕円 88">
          <a:extLst>
            <a:ext uri="{FF2B5EF4-FFF2-40B4-BE49-F238E27FC236}">
              <a16:creationId xmlns:a16="http://schemas.microsoft.com/office/drawing/2014/main" id="{0A9D12C3-6CCF-4A1C-9C84-D2DB8E15CFE0}"/>
            </a:ext>
          </a:extLst>
        </xdr:cNvPr>
        <xdr:cNvSpPr/>
      </xdr:nvSpPr>
      <xdr:spPr>
        <a:xfrm>
          <a:off x="47117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63094</xdr:rowOff>
    </xdr:from>
    <xdr:ext cx="405111" cy="259045"/>
    <xdr:sp macro="" textlink="">
      <xdr:nvSpPr>
        <xdr:cNvPr id="90" name="有形固定資産減価償却率該当値テキスト">
          <a:extLst>
            <a:ext uri="{FF2B5EF4-FFF2-40B4-BE49-F238E27FC236}">
              <a16:creationId xmlns:a16="http://schemas.microsoft.com/office/drawing/2014/main" id="{ADF13015-C6A0-490A-88AE-6DDDBDE926A7}"/>
            </a:ext>
          </a:extLst>
        </xdr:cNvPr>
        <xdr:cNvSpPr txBox="1"/>
      </xdr:nvSpPr>
      <xdr:spPr>
        <a:xfrm>
          <a:off x="4813300" y="5635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154093</xdr:rowOff>
    </xdr:from>
    <xdr:to>
      <xdr:col>19</xdr:col>
      <xdr:colOff>187325</xdr:colOff>
      <xdr:row>29</xdr:row>
      <xdr:rowOff>84243</xdr:rowOff>
    </xdr:to>
    <xdr:sp macro="" textlink="">
      <xdr:nvSpPr>
        <xdr:cNvPr id="91" name="楕円 90">
          <a:extLst>
            <a:ext uri="{FF2B5EF4-FFF2-40B4-BE49-F238E27FC236}">
              <a16:creationId xmlns:a16="http://schemas.microsoft.com/office/drawing/2014/main" id="{5F4F24D7-ED98-4603-AF04-62EDBC3C109C}"/>
            </a:ext>
          </a:extLst>
        </xdr:cNvPr>
        <xdr:cNvSpPr/>
      </xdr:nvSpPr>
      <xdr:spPr>
        <a:xfrm>
          <a:off x="4000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33443</xdr:rowOff>
    </xdr:from>
    <xdr:to>
      <xdr:col>23</xdr:col>
      <xdr:colOff>85725</xdr:colOff>
      <xdr:row>29</xdr:row>
      <xdr:rowOff>91017</xdr:rowOff>
    </xdr:to>
    <xdr:cxnSp macro="">
      <xdr:nvCxnSpPr>
        <xdr:cNvPr id="92" name="直線コネクタ 91">
          <a:extLst>
            <a:ext uri="{FF2B5EF4-FFF2-40B4-BE49-F238E27FC236}">
              <a16:creationId xmlns:a16="http://schemas.microsoft.com/office/drawing/2014/main" id="{AEEDCD48-E2A5-4588-9C5E-B3FE45B4380F}"/>
            </a:ext>
          </a:extLst>
        </xdr:cNvPr>
        <xdr:cNvCxnSpPr/>
      </xdr:nvCxnSpPr>
      <xdr:spPr>
        <a:xfrm>
          <a:off x="4051300" y="5777018"/>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93" name="楕円 92">
          <a:extLst>
            <a:ext uri="{FF2B5EF4-FFF2-40B4-BE49-F238E27FC236}">
              <a16:creationId xmlns:a16="http://schemas.microsoft.com/office/drawing/2014/main" id="{2BD39459-3BC3-4C24-A619-8A0E34A03693}"/>
            </a:ext>
          </a:extLst>
        </xdr:cNvPr>
        <xdr:cNvSpPr/>
      </xdr:nvSpPr>
      <xdr:spPr>
        <a:xfrm>
          <a:off x="3238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29</xdr:row>
      <xdr:rowOff>33443</xdr:rowOff>
    </xdr:to>
    <xdr:cxnSp macro="">
      <xdr:nvCxnSpPr>
        <xdr:cNvPr id="94" name="直線コネクタ 93">
          <a:extLst>
            <a:ext uri="{FF2B5EF4-FFF2-40B4-BE49-F238E27FC236}">
              <a16:creationId xmlns:a16="http://schemas.microsoft.com/office/drawing/2014/main" id="{C92F818E-D420-49E6-A74B-08EDB6D53F68}"/>
            </a:ext>
          </a:extLst>
        </xdr:cNvPr>
        <xdr:cNvCxnSpPr/>
      </xdr:nvCxnSpPr>
      <xdr:spPr>
        <a:xfrm>
          <a:off x="3289300" y="574103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95" name="楕円 94">
          <a:extLst>
            <a:ext uri="{FF2B5EF4-FFF2-40B4-BE49-F238E27FC236}">
              <a16:creationId xmlns:a16="http://schemas.microsoft.com/office/drawing/2014/main" id="{CC9AEC42-DC1B-4C6C-BBDA-881C02D0F4E3}"/>
            </a:ext>
          </a:extLst>
        </xdr:cNvPr>
        <xdr:cNvSpPr/>
      </xdr:nvSpPr>
      <xdr:spPr>
        <a:xfrm>
          <a:off x="2476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28</xdr:row>
      <xdr:rowOff>168910</xdr:rowOff>
    </xdr:to>
    <xdr:cxnSp macro="">
      <xdr:nvCxnSpPr>
        <xdr:cNvPr id="96" name="直線コネクタ 95">
          <a:extLst>
            <a:ext uri="{FF2B5EF4-FFF2-40B4-BE49-F238E27FC236}">
              <a16:creationId xmlns:a16="http://schemas.microsoft.com/office/drawing/2014/main" id="{8E13619B-AE5A-4BED-A535-1D27BA95D7E6}"/>
            </a:ext>
          </a:extLst>
        </xdr:cNvPr>
        <xdr:cNvCxnSpPr/>
      </xdr:nvCxnSpPr>
      <xdr:spPr>
        <a:xfrm>
          <a:off x="2527300" y="569785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20955</xdr:rowOff>
    </xdr:from>
    <xdr:to>
      <xdr:col>7</xdr:col>
      <xdr:colOff>187325</xdr:colOff>
      <xdr:row>28</xdr:row>
      <xdr:rowOff>122555</xdr:rowOff>
    </xdr:to>
    <xdr:sp macro="" textlink="">
      <xdr:nvSpPr>
        <xdr:cNvPr id="97" name="楕円 96">
          <a:extLst>
            <a:ext uri="{FF2B5EF4-FFF2-40B4-BE49-F238E27FC236}">
              <a16:creationId xmlns:a16="http://schemas.microsoft.com/office/drawing/2014/main" id="{CBF85A0C-7ADC-4293-8A2E-DAAC9AFFB475}"/>
            </a:ext>
          </a:extLst>
        </xdr:cNvPr>
        <xdr:cNvSpPr/>
      </xdr:nvSpPr>
      <xdr:spPr>
        <a:xfrm>
          <a:off x="1714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71755</xdr:rowOff>
    </xdr:from>
    <xdr:to>
      <xdr:col>11</xdr:col>
      <xdr:colOff>136525</xdr:colOff>
      <xdr:row>28</xdr:row>
      <xdr:rowOff>125730</xdr:rowOff>
    </xdr:to>
    <xdr:cxnSp macro="">
      <xdr:nvCxnSpPr>
        <xdr:cNvPr id="98" name="直線コネクタ 97">
          <a:extLst>
            <a:ext uri="{FF2B5EF4-FFF2-40B4-BE49-F238E27FC236}">
              <a16:creationId xmlns:a16="http://schemas.microsoft.com/office/drawing/2014/main" id="{097CCD91-79FF-4750-B532-198FAF4E81C1}"/>
            </a:ext>
          </a:extLst>
        </xdr:cNvPr>
        <xdr:cNvCxnSpPr/>
      </xdr:nvCxnSpPr>
      <xdr:spPr>
        <a:xfrm>
          <a:off x="1765300" y="564388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9" name="n_1aveValue有形固定資産減価償却率">
          <a:extLst>
            <a:ext uri="{FF2B5EF4-FFF2-40B4-BE49-F238E27FC236}">
              <a16:creationId xmlns:a16="http://schemas.microsoft.com/office/drawing/2014/main" id="{F96CAF87-078A-4CFB-B8B8-B08AD5E3C062}"/>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0" name="n_2aveValue有形固定資産減価償却率">
          <a:extLst>
            <a:ext uri="{FF2B5EF4-FFF2-40B4-BE49-F238E27FC236}">
              <a16:creationId xmlns:a16="http://schemas.microsoft.com/office/drawing/2014/main" id="{27571AE1-F765-4137-9CE8-C20764E00032}"/>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101" name="n_3aveValue有形固定資産減価償却率">
          <a:extLst>
            <a:ext uri="{FF2B5EF4-FFF2-40B4-BE49-F238E27FC236}">
              <a16:creationId xmlns:a16="http://schemas.microsoft.com/office/drawing/2014/main" id="{851FF488-6E38-4FCC-BFC0-26328A64C345}"/>
            </a:ext>
          </a:extLst>
        </xdr:cNvPr>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2" name="n_4aveValue有形固定資産減価償却率">
          <a:extLst>
            <a:ext uri="{FF2B5EF4-FFF2-40B4-BE49-F238E27FC236}">
              <a16:creationId xmlns:a16="http://schemas.microsoft.com/office/drawing/2014/main" id="{6579CC6B-A697-46DD-A54A-EEF30299CBBF}"/>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100770</xdr:rowOff>
    </xdr:from>
    <xdr:ext cx="405111" cy="259045"/>
    <xdr:sp macro="" textlink="">
      <xdr:nvSpPr>
        <xdr:cNvPr id="103" name="n_1mainValue有形固定資産減価償却率">
          <a:extLst>
            <a:ext uri="{FF2B5EF4-FFF2-40B4-BE49-F238E27FC236}">
              <a16:creationId xmlns:a16="http://schemas.microsoft.com/office/drawing/2014/main" id="{F635B6F5-218F-497E-8728-A6DB4F8E5D3F}"/>
            </a:ext>
          </a:extLst>
        </xdr:cNvPr>
        <xdr:cNvSpPr txBox="1"/>
      </xdr:nvSpPr>
      <xdr:spPr>
        <a:xfrm>
          <a:off x="38360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104" name="n_2mainValue有形固定資産減価償却率">
          <a:extLst>
            <a:ext uri="{FF2B5EF4-FFF2-40B4-BE49-F238E27FC236}">
              <a16:creationId xmlns:a16="http://schemas.microsoft.com/office/drawing/2014/main" id="{2790CAA9-DAAC-4E8E-9A75-93DE501C7124}"/>
            </a:ext>
          </a:extLst>
        </xdr:cNvPr>
        <xdr:cNvSpPr txBox="1"/>
      </xdr:nvSpPr>
      <xdr:spPr>
        <a:xfrm>
          <a:off x="3086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21607</xdr:rowOff>
    </xdr:from>
    <xdr:ext cx="405111" cy="259045"/>
    <xdr:sp macro="" textlink="">
      <xdr:nvSpPr>
        <xdr:cNvPr id="105" name="n_3mainValue有形固定資産減価償却率">
          <a:extLst>
            <a:ext uri="{FF2B5EF4-FFF2-40B4-BE49-F238E27FC236}">
              <a16:creationId xmlns:a16="http://schemas.microsoft.com/office/drawing/2014/main" id="{9B3C7B94-32F6-4252-9B21-4B71A07F13F5}"/>
            </a:ext>
          </a:extLst>
        </xdr:cNvPr>
        <xdr:cNvSpPr txBox="1"/>
      </xdr:nvSpPr>
      <xdr:spPr>
        <a:xfrm>
          <a:off x="2324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139082</xdr:rowOff>
    </xdr:from>
    <xdr:ext cx="405111" cy="259045"/>
    <xdr:sp macro="" textlink="">
      <xdr:nvSpPr>
        <xdr:cNvPr id="106" name="n_4mainValue有形固定資産減価償却率">
          <a:extLst>
            <a:ext uri="{FF2B5EF4-FFF2-40B4-BE49-F238E27FC236}">
              <a16:creationId xmlns:a16="http://schemas.microsoft.com/office/drawing/2014/main" id="{2B06008A-4F52-4667-8BEC-38CA48FB4D83}"/>
            </a:ext>
          </a:extLst>
        </xdr:cNvPr>
        <xdr:cNvSpPr txBox="1"/>
      </xdr:nvSpPr>
      <xdr:spPr>
        <a:xfrm>
          <a:off x="15627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8046F7D-B87B-4008-AEA6-5CA0596CDE7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BC854C3-7672-45D8-88D9-09C329D8659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4C90A56-7F16-4BDA-AEAB-6C1C3920807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10911AF-72F1-4A64-A3F1-159EC8BA426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38AF76C-2164-4492-8337-7E7562C2E9B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3A22AD0-CFC9-4CD8-877E-EABEE88F9D3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8399700-9138-45CD-A393-1F8E0BD29C5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A610981-A3B3-4D66-8121-FB13EE268CC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4CC40FB-986F-4AB7-A785-BD0CD0E8BA5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F5E8B03-0C59-4D56-A27C-2AB9168B9B3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F2B4D88-564C-4C45-8F35-9D6CD64F2EC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639BEE8-578B-4B6E-8A85-6B9531E2200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ACB4467-174B-4C87-87BD-96C7D63C0FD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前年度から</a:t>
          </a:r>
          <a:r>
            <a:rPr kumimoji="1" lang="en-US" altLang="ja-JP" sz="900">
              <a:solidFill>
                <a:schemeClr val="dk1"/>
              </a:solidFill>
              <a:effectLst/>
              <a:latin typeface="+mn-lt"/>
              <a:ea typeface="+mn-ea"/>
              <a:cs typeface="+mn-cs"/>
            </a:rPr>
            <a:t>77.4</a:t>
          </a:r>
          <a:r>
            <a:rPr kumimoji="1" lang="ja-JP" altLang="ja-JP" sz="900">
              <a:solidFill>
                <a:schemeClr val="dk1"/>
              </a:solidFill>
              <a:effectLst/>
              <a:latin typeface="+mn-lt"/>
              <a:ea typeface="+mn-ea"/>
              <a:cs typeface="+mn-cs"/>
            </a:rPr>
            <a:t>ポイント増の</a:t>
          </a:r>
          <a:r>
            <a:rPr kumimoji="1" lang="en-US" altLang="ja-JP" sz="900">
              <a:solidFill>
                <a:schemeClr val="dk1"/>
              </a:solidFill>
              <a:effectLst/>
              <a:latin typeface="+mn-lt"/>
              <a:ea typeface="+mn-ea"/>
              <a:cs typeface="+mn-cs"/>
            </a:rPr>
            <a:t>550.0</a:t>
          </a:r>
          <a:r>
            <a:rPr kumimoji="1" lang="ja-JP" altLang="ja-JP" sz="900">
              <a:solidFill>
                <a:schemeClr val="dk1"/>
              </a:solidFill>
              <a:effectLst/>
              <a:latin typeface="+mn-lt"/>
              <a:ea typeface="+mn-ea"/>
              <a:cs typeface="+mn-cs"/>
            </a:rPr>
            <a:t>％となり、類似団体の平均</a:t>
          </a:r>
          <a:r>
            <a:rPr kumimoji="1" lang="ja-JP" altLang="en-US" sz="900">
              <a:solidFill>
                <a:schemeClr val="dk1"/>
              </a:solidFill>
              <a:effectLst/>
              <a:latin typeface="+mn-lt"/>
              <a:ea typeface="+mn-ea"/>
              <a:cs typeface="+mn-cs"/>
            </a:rPr>
            <a:t>を上回る</a:t>
          </a:r>
          <a:r>
            <a:rPr kumimoji="1" lang="ja-JP" altLang="ja-JP" sz="900">
              <a:solidFill>
                <a:schemeClr val="dk1"/>
              </a:solidFill>
              <a:effectLst/>
              <a:latin typeface="+mn-lt"/>
              <a:ea typeface="+mn-ea"/>
              <a:cs typeface="+mn-cs"/>
            </a:rPr>
            <a:t>水準となっている。地方債の繰上げ償還や利率見直し、交付税算入率の高い合併特例債の活用などにより将来負担額等は減少しているが、会計年度任用職員の処遇改善・少子高齢化に伴う扶助費等の増による経常充当一般財源等の増加により債務償還費率は増加している。</a:t>
          </a:r>
          <a:endParaRPr lang="ja-JP" altLang="ja-JP" sz="900">
            <a:effectLst/>
          </a:endParaRPr>
        </a:p>
        <a:p>
          <a:r>
            <a:rPr kumimoji="1" lang="ja-JP" altLang="ja-JP" sz="900">
              <a:solidFill>
                <a:schemeClr val="dk1"/>
              </a:solidFill>
              <a:effectLst/>
              <a:latin typeface="+mn-lt"/>
              <a:ea typeface="+mn-ea"/>
              <a:cs typeface="+mn-cs"/>
            </a:rPr>
            <a:t>　今後は、合併特例債からその他の起債への移行により、投資的経費による将来負担額の増加などが予想されるため、</a:t>
          </a:r>
          <a:r>
            <a:rPr kumimoji="1" lang="ja-JP" altLang="en-US" sz="900">
              <a:solidFill>
                <a:schemeClr val="dk1"/>
              </a:solidFill>
              <a:effectLst/>
              <a:latin typeface="+mn-lt"/>
              <a:ea typeface="+mn-ea"/>
              <a:cs typeface="+mn-cs"/>
            </a:rPr>
            <a:t>より有利な起債メニューの活用や</a:t>
          </a:r>
          <a:endParaRPr kumimoji="1" lang="en-US" altLang="ja-JP" sz="900">
            <a:solidFill>
              <a:schemeClr val="dk1"/>
            </a:solidFill>
            <a:effectLst/>
            <a:latin typeface="+mn-lt"/>
            <a:ea typeface="+mn-ea"/>
            <a:cs typeface="+mn-cs"/>
          </a:endParaRPr>
        </a:p>
        <a:p>
          <a:r>
            <a:rPr kumimoji="1" lang="ja-JP" altLang="ja-JP" sz="900">
              <a:solidFill>
                <a:schemeClr val="dk1"/>
              </a:solidFill>
              <a:effectLst/>
              <a:latin typeface="+mn-lt"/>
              <a:ea typeface="+mn-ea"/>
              <a:cs typeface="+mn-cs"/>
            </a:rPr>
            <a:t>効率的・効果的な行政運営による将来負担の抑制強化に努める必要がある。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80763BE-25CA-412A-9BA2-747853C9EA3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76B1772-8DDA-4D58-907A-5F9D048DD72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F5DFB36-6CFE-4543-A5B4-67820F9E8E9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637C7A7A-D13F-4055-B9F6-C3FA2E80408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955F6E74-07BB-4FA9-9044-CB4F3661A45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D120261-B8BF-44F3-8600-3F7B58F4E16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892C28C5-0749-456B-8F1C-C66A2B28B89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CB5C04C2-B84F-4E29-A301-E37CD342E80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CA713EF4-9C4E-494F-888C-497E543D362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194F4A90-9E35-4C8C-85AE-7FC698E8E0C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5196F7AA-1037-4840-A6DD-016BC19651E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9D38E751-F867-4930-9A84-58EFF8BD50B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7BB072C-DE38-414B-B4E0-E42DFF47B78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B0793B69-CFA8-4CAD-B2F4-FF7594E04C7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6BE5BCF1-0A1C-4CB0-A4B8-DFE27B11457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96E3F96-944C-423E-A557-772743AFCBF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528AEDE-58AE-4B57-A3C6-20867B57BA4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7" name="直線コネクタ 136">
          <a:extLst>
            <a:ext uri="{FF2B5EF4-FFF2-40B4-BE49-F238E27FC236}">
              <a16:creationId xmlns:a16="http://schemas.microsoft.com/office/drawing/2014/main" id="{87E9E627-A514-4A09-9384-7D20D9DE3D56}"/>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8" name="債務償還比率最小値テキスト">
          <a:extLst>
            <a:ext uri="{FF2B5EF4-FFF2-40B4-BE49-F238E27FC236}">
              <a16:creationId xmlns:a16="http://schemas.microsoft.com/office/drawing/2014/main" id="{662A34E7-A5CE-4AC9-B3B2-E9447E1E54D7}"/>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9" name="直線コネクタ 138">
          <a:extLst>
            <a:ext uri="{FF2B5EF4-FFF2-40B4-BE49-F238E27FC236}">
              <a16:creationId xmlns:a16="http://schemas.microsoft.com/office/drawing/2014/main" id="{9D9D8BE6-AF7B-4B0D-884C-0799CE981F04}"/>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9FB141CD-B807-43DB-88FC-28F9B90B34C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FF864AEF-A06D-4D9F-9257-A3F6047EC24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2" name="債務償還比率平均値テキスト">
          <a:extLst>
            <a:ext uri="{FF2B5EF4-FFF2-40B4-BE49-F238E27FC236}">
              <a16:creationId xmlns:a16="http://schemas.microsoft.com/office/drawing/2014/main" id="{A4F81C05-9427-4949-8093-DF53C3D1595E}"/>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3" name="フローチャート: 判断 142">
          <a:extLst>
            <a:ext uri="{FF2B5EF4-FFF2-40B4-BE49-F238E27FC236}">
              <a16:creationId xmlns:a16="http://schemas.microsoft.com/office/drawing/2014/main" id="{570AA6F4-87DF-46E9-BF4A-A928D553EC2A}"/>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4" name="フローチャート: 判断 143">
          <a:extLst>
            <a:ext uri="{FF2B5EF4-FFF2-40B4-BE49-F238E27FC236}">
              <a16:creationId xmlns:a16="http://schemas.microsoft.com/office/drawing/2014/main" id="{BF071EAF-CA61-4B6E-9C96-BA8BFAEF2B64}"/>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5" name="フローチャート: 判断 144">
          <a:extLst>
            <a:ext uri="{FF2B5EF4-FFF2-40B4-BE49-F238E27FC236}">
              <a16:creationId xmlns:a16="http://schemas.microsoft.com/office/drawing/2014/main" id="{4A2AF38C-FAB7-45B3-97A3-12C26FAAB80E}"/>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62892</xdr:rowOff>
    </xdr:from>
    <xdr:to>
      <xdr:col>64</xdr:col>
      <xdr:colOff>123825</xdr:colOff>
      <xdr:row>32</xdr:row>
      <xdr:rowOff>164492</xdr:rowOff>
    </xdr:to>
    <xdr:sp macro="" textlink="">
      <xdr:nvSpPr>
        <xdr:cNvPr id="146" name="フローチャート: 判断 145">
          <a:extLst>
            <a:ext uri="{FF2B5EF4-FFF2-40B4-BE49-F238E27FC236}">
              <a16:creationId xmlns:a16="http://schemas.microsoft.com/office/drawing/2014/main" id="{86354C1C-7570-4A2B-9329-EBADFC8413B6}"/>
            </a:ext>
          </a:extLst>
        </xdr:cNvPr>
        <xdr:cNvSpPr/>
      </xdr:nvSpPr>
      <xdr:spPr>
        <a:xfrm>
          <a:off x="12509500" y="632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96357</xdr:rowOff>
    </xdr:from>
    <xdr:to>
      <xdr:col>60</xdr:col>
      <xdr:colOff>123825</xdr:colOff>
      <xdr:row>33</xdr:row>
      <xdr:rowOff>26507</xdr:rowOff>
    </xdr:to>
    <xdr:sp macro="" textlink="">
      <xdr:nvSpPr>
        <xdr:cNvPr id="147" name="フローチャート: 判断 146">
          <a:extLst>
            <a:ext uri="{FF2B5EF4-FFF2-40B4-BE49-F238E27FC236}">
              <a16:creationId xmlns:a16="http://schemas.microsoft.com/office/drawing/2014/main" id="{71401182-9738-4F66-9792-DF9297754E6F}"/>
            </a:ext>
          </a:extLst>
        </xdr:cNvPr>
        <xdr:cNvSpPr/>
      </xdr:nvSpPr>
      <xdr:spPr>
        <a:xfrm>
          <a:off x="11747500" y="635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C190B13-8176-494D-9602-E79E5FE92AF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75D337F-33E0-424C-926E-BFB916962DF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7DD1F23-3C04-431D-8855-5884AFF6BE9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41B2890-E3E2-49AA-8107-B98D5BFB83A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2E098F3-83F9-487F-B173-20078ED20CA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143782</xdr:rowOff>
    </xdr:from>
    <xdr:to>
      <xdr:col>76</xdr:col>
      <xdr:colOff>73025</xdr:colOff>
      <xdr:row>31</xdr:row>
      <xdr:rowOff>73932</xdr:rowOff>
    </xdr:to>
    <xdr:sp macro="" textlink="">
      <xdr:nvSpPr>
        <xdr:cNvPr id="153" name="楕円 152">
          <a:extLst>
            <a:ext uri="{FF2B5EF4-FFF2-40B4-BE49-F238E27FC236}">
              <a16:creationId xmlns:a16="http://schemas.microsoft.com/office/drawing/2014/main" id="{6B697C46-22C1-4C36-95D7-D36AD5975E69}"/>
            </a:ext>
          </a:extLst>
        </xdr:cNvPr>
        <xdr:cNvSpPr/>
      </xdr:nvSpPr>
      <xdr:spPr>
        <a:xfrm>
          <a:off x="147447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122209</xdr:rowOff>
    </xdr:from>
    <xdr:ext cx="469744" cy="259045"/>
    <xdr:sp macro="" textlink="">
      <xdr:nvSpPr>
        <xdr:cNvPr id="154" name="債務償還比率該当値テキスト">
          <a:extLst>
            <a:ext uri="{FF2B5EF4-FFF2-40B4-BE49-F238E27FC236}">
              <a16:creationId xmlns:a16="http://schemas.microsoft.com/office/drawing/2014/main" id="{9CA6FF68-57AB-4E1C-9497-DF55751FCE45}"/>
            </a:ext>
          </a:extLst>
        </xdr:cNvPr>
        <xdr:cNvSpPr txBox="1"/>
      </xdr:nvSpPr>
      <xdr:spPr>
        <a:xfrm>
          <a:off x="14846300" y="603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24420</xdr:rowOff>
    </xdr:from>
    <xdr:to>
      <xdr:col>72</xdr:col>
      <xdr:colOff>123825</xdr:colOff>
      <xdr:row>30</xdr:row>
      <xdr:rowOff>126020</xdr:rowOff>
    </xdr:to>
    <xdr:sp macro="" textlink="">
      <xdr:nvSpPr>
        <xdr:cNvPr id="155" name="楕円 154">
          <a:extLst>
            <a:ext uri="{FF2B5EF4-FFF2-40B4-BE49-F238E27FC236}">
              <a16:creationId xmlns:a16="http://schemas.microsoft.com/office/drawing/2014/main" id="{09EDA483-F929-42B3-9528-BC27717EB8CF}"/>
            </a:ext>
          </a:extLst>
        </xdr:cNvPr>
        <xdr:cNvSpPr/>
      </xdr:nvSpPr>
      <xdr:spPr>
        <a:xfrm>
          <a:off x="14033500" y="59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75220</xdr:rowOff>
    </xdr:from>
    <xdr:to>
      <xdr:col>76</xdr:col>
      <xdr:colOff>22225</xdr:colOff>
      <xdr:row>31</xdr:row>
      <xdr:rowOff>23132</xdr:rowOff>
    </xdr:to>
    <xdr:cxnSp macro="">
      <xdr:nvCxnSpPr>
        <xdr:cNvPr id="156" name="直線コネクタ 155">
          <a:extLst>
            <a:ext uri="{FF2B5EF4-FFF2-40B4-BE49-F238E27FC236}">
              <a16:creationId xmlns:a16="http://schemas.microsoft.com/office/drawing/2014/main" id="{C0CF28F6-A656-40F2-A141-D7004CEE6CD5}"/>
            </a:ext>
          </a:extLst>
        </xdr:cNvPr>
        <xdr:cNvCxnSpPr/>
      </xdr:nvCxnSpPr>
      <xdr:spPr>
        <a:xfrm>
          <a:off x="14084300" y="5990245"/>
          <a:ext cx="7112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3756</xdr:rowOff>
    </xdr:from>
    <xdr:to>
      <xdr:col>68</xdr:col>
      <xdr:colOff>123825</xdr:colOff>
      <xdr:row>30</xdr:row>
      <xdr:rowOff>105356</xdr:rowOff>
    </xdr:to>
    <xdr:sp macro="" textlink="">
      <xdr:nvSpPr>
        <xdr:cNvPr id="157" name="楕円 156">
          <a:extLst>
            <a:ext uri="{FF2B5EF4-FFF2-40B4-BE49-F238E27FC236}">
              <a16:creationId xmlns:a16="http://schemas.microsoft.com/office/drawing/2014/main" id="{3D2F0153-DF75-4FBD-9572-6420F258FD7B}"/>
            </a:ext>
          </a:extLst>
        </xdr:cNvPr>
        <xdr:cNvSpPr/>
      </xdr:nvSpPr>
      <xdr:spPr>
        <a:xfrm>
          <a:off x="13271500" y="59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54556</xdr:rowOff>
    </xdr:from>
    <xdr:to>
      <xdr:col>72</xdr:col>
      <xdr:colOff>73025</xdr:colOff>
      <xdr:row>30</xdr:row>
      <xdr:rowOff>75220</xdr:rowOff>
    </xdr:to>
    <xdr:cxnSp macro="">
      <xdr:nvCxnSpPr>
        <xdr:cNvPr id="158" name="直線コネクタ 157">
          <a:extLst>
            <a:ext uri="{FF2B5EF4-FFF2-40B4-BE49-F238E27FC236}">
              <a16:creationId xmlns:a16="http://schemas.microsoft.com/office/drawing/2014/main" id="{CA42398F-2F38-4395-BD68-F71092015C83}"/>
            </a:ext>
          </a:extLst>
        </xdr:cNvPr>
        <xdr:cNvCxnSpPr/>
      </xdr:nvCxnSpPr>
      <xdr:spPr>
        <a:xfrm>
          <a:off x="13322300" y="5969581"/>
          <a:ext cx="762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51753</xdr:rowOff>
    </xdr:from>
    <xdr:to>
      <xdr:col>64</xdr:col>
      <xdr:colOff>123825</xdr:colOff>
      <xdr:row>31</xdr:row>
      <xdr:rowOff>153353</xdr:rowOff>
    </xdr:to>
    <xdr:sp macro="" textlink="">
      <xdr:nvSpPr>
        <xdr:cNvPr id="159" name="楕円 158">
          <a:extLst>
            <a:ext uri="{FF2B5EF4-FFF2-40B4-BE49-F238E27FC236}">
              <a16:creationId xmlns:a16="http://schemas.microsoft.com/office/drawing/2014/main" id="{B8CCC247-D172-43E5-91B1-D973881B9E8C}"/>
            </a:ext>
          </a:extLst>
        </xdr:cNvPr>
        <xdr:cNvSpPr/>
      </xdr:nvSpPr>
      <xdr:spPr>
        <a:xfrm>
          <a:off x="12509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54556</xdr:rowOff>
    </xdr:from>
    <xdr:to>
      <xdr:col>68</xdr:col>
      <xdr:colOff>73025</xdr:colOff>
      <xdr:row>31</xdr:row>
      <xdr:rowOff>102553</xdr:rowOff>
    </xdr:to>
    <xdr:cxnSp macro="">
      <xdr:nvCxnSpPr>
        <xdr:cNvPr id="160" name="直線コネクタ 159">
          <a:extLst>
            <a:ext uri="{FF2B5EF4-FFF2-40B4-BE49-F238E27FC236}">
              <a16:creationId xmlns:a16="http://schemas.microsoft.com/office/drawing/2014/main" id="{8A72E5E7-2CE2-44F6-8A5F-CECC89ED3DE5}"/>
            </a:ext>
          </a:extLst>
        </xdr:cNvPr>
        <xdr:cNvCxnSpPr/>
      </xdr:nvCxnSpPr>
      <xdr:spPr>
        <a:xfrm flipV="1">
          <a:off x="12560300" y="5969581"/>
          <a:ext cx="762000" cy="2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44659</xdr:rowOff>
    </xdr:from>
    <xdr:to>
      <xdr:col>60</xdr:col>
      <xdr:colOff>123825</xdr:colOff>
      <xdr:row>31</xdr:row>
      <xdr:rowOff>146259</xdr:rowOff>
    </xdr:to>
    <xdr:sp macro="" textlink="">
      <xdr:nvSpPr>
        <xdr:cNvPr id="161" name="楕円 160">
          <a:extLst>
            <a:ext uri="{FF2B5EF4-FFF2-40B4-BE49-F238E27FC236}">
              <a16:creationId xmlns:a16="http://schemas.microsoft.com/office/drawing/2014/main" id="{A45FBDCB-EF28-4247-8DD3-2DF309C79369}"/>
            </a:ext>
          </a:extLst>
        </xdr:cNvPr>
        <xdr:cNvSpPr/>
      </xdr:nvSpPr>
      <xdr:spPr>
        <a:xfrm>
          <a:off x="11747500" y="61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95459</xdr:rowOff>
    </xdr:from>
    <xdr:to>
      <xdr:col>64</xdr:col>
      <xdr:colOff>73025</xdr:colOff>
      <xdr:row>31</xdr:row>
      <xdr:rowOff>102553</xdr:rowOff>
    </xdr:to>
    <xdr:cxnSp macro="">
      <xdr:nvCxnSpPr>
        <xdr:cNvPr id="162" name="直線コネクタ 161">
          <a:extLst>
            <a:ext uri="{FF2B5EF4-FFF2-40B4-BE49-F238E27FC236}">
              <a16:creationId xmlns:a16="http://schemas.microsoft.com/office/drawing/2014/main" id="{8340BCF9-28D2-4E53-A38C-E9FD82D700C8}"/>
            </a:ext>
          </a:extLst>
        </xdr:cNvPr>
        <xdr:cNvCxnSpPr/>
      </xdr:nvCxnSpPr>
      <xdr:spPr>
        <a:xfrm>
          <a:off x="11798300" y="6181934"/>
          <a:ext cx="762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63" name="n_1aveValue債務償還比率">
          <a:extLst>
            <a:ext uri="{FF2B5EF4-FFF2-40B4-BE49-F238E27FC236}">
              <a16:creationId xmlns:a16="http://schemas.microsoft.com/office/drawing/2014/main" id="{FAE62FD4-4E03-4CEC-A10B-EEC301CDE4A6}"/>
            </a:ext>
          </a:extLst>
        </xdr:cNvPr>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64" name="n_2aveValue債務償還比率">
          <a:extLst>
            <a:ext uri="{FF2B5EF4-FFF2-40B4-BE49-F238E27FC236}">
              <a16:creationId xmlns:a16="http://schemas.microsoft.com/office/drawing/2014/main" id="{CA93A670-D4DE-44DE-9D23-139210088240}"/>
            </a:ext>
          </a:extLst>
        </xdr:cNvPr>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155619</xdr:rowOff>
    </xdr:from>
    <xdr:ext cx="469744" cy="259045"/>
    <xdr:sp macro="" textlink="">
      <xdr:nvSpPr>
        <xdr:cNvPr id="165" name="n_3aveValue債務償還比率">
          <a:extLst>
            <a:ext uri="{FF2B5EF4-FFF2-40B4-BE49-F238E27FC236}">
              <a16:creationId xmlns:a16="http://schemas.microsoft.com/office/drawing/2014/main" id="{7F9D8AFF-E9FC-4901-99C2-91C4EF2CCC9F}"/>
            </a:ext>
          </a:extLst>
        </xdr:cNvPr>
        <xdr:cNvSpPr txBox="1"/>
      </xdr:nvSpPr>
      <xdr:spPr>
        <a:xfrm>
          <a:off x="12325427" y="64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17634</xdr:rowOff>
    </xdr:from>
    <xdr:ext cx="469744" cy="259045"/>
    <xdr:sp macro="" textlink="">
      <xdr:nvSpPr>
        <xdr:cNvPr id="166" name="n_4aveValue債務償還比率">
          <a:extLst>
            <a:ext uri="{FF2B5EF4-FFF2-40B4-BE49-F238E27FC236}">
              <a16:creationId xmlns:a16="http://schemas.microsoft.com/office/drawing/2014/main" id="{4AFC44E4-3DB1-4C2D-AF72-2AECAC7B0988}"/>
            </a:ext>
          </a:extLst>
        </xdr:cNvPr>
        <xdr:cNvSpPr txBox="1"/>
      </xdr:nvSpPr>
      <xdr:spPr>
        <a:xfrm>
          <a:off x="11563427" y="64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117147</xdr:rowOff>
    </xdr:from>
    <xdr:ext cx="469744" cy="259045"/>
    <xdr:sp macro="" textlink="">
      <xdr:nvSpPr>
        <xdr:cNvPr id="167" name="n_1mainValue債務償還比率">
          <a:extLst>
            <a:ext uri="{FF2B5EF4-FFF2-40B4-BE49-F238E27FC236}">
              <a16:creationId xmlns:a16="http://schemas.microsoft.com/office/drawing/2014/main" id="{577125A4-0B95-456F-8963-BF872191102A}"/>
            </a:ext>
          </a:extLst>
        </xdr:cNvPr>
        <xdr:cNvSpPr txBox="1"/>
      </xdr:nvSpPr>
      <xdr:spPr>
        <a:xfrm>
          <a:off x="13836727" y="603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96483</xdr:rowOff>
    </xdr:from>
    <xdr:ext cx="469744" cy="259045"/>
    <xdr:sp macro="" textlink="">
      <xdr:nvSpPr>
        <xdr:cNvPr id="168" name="n_2mainValue債務償還比率">
          <a:extLst>
            <a:ext uri="{FF2B5EF4-FFF2-40B4-BE49-F238E27FC236}">
              <a16:creationId xmlns:a16="http://schemas.microsoft.com/office/drawing/2014/main" id="{1647D997-02F6-4337-A09C-E29751DD1245}"/>
            </a:ext>
          </a:extLst>
        </xdr:cNvPr>
        <xdr:cNvSpPr txBox="1"/>
      </xdr:nvSpPr>
      <xdr:spPr>
        <a:xfrm>
          <a:off x="13087427" y="601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169880</xdr:rowOff>
    </xdr:from>
    <xdr:ext cx="469744" cy="259045"/>
    <xdr:sp macro="" textlink="">
      <xdr:nvSpPr>
        <xdr:cNvPr id="169" name="n_3mainValue債務償還比率">
          <a:extLst>
            <a:ext uri="{FF2B5EF4-FFF2-40B4-BE49-F238E27FC236}">
              <a16:creationId xmlns:a16="http://schemas.microsoft.com/office/drawing/2014/main" id="{79014911-5C6F-441F-9585-6DDA071FDDBB}"/>
            </a:ext>
          </a:extLst>
        </xdr:cNvPr>
        <xdr:cNvSpPr txBox="1"/>
      </xdr:nvSpPr>
      <xdr:spPr>
        <a:xfrm>
          <a:off x="12325427" y="5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162786</xdr:rowOff>
    </xdr:from>
    <xdr:ext cx="469744" cy="259045"/>
    <xdr:sp macro="" textlink="">
      <xdr:nvSpPr>
        <xdr:cNvPr id="170" name="n_4mainValue債務償還比率">
          <a:extLst>
            <a:ext uri="{FF2B5EF4-FFF2-40B4-BE49-F238E27FC236}">
              <a16:creationId xmlns:a16="http://schemas.microsoft.com/office/drawing/2014/main" id="{F4486F1D-F9BF-41D6-931F-F23576E29786}"/>
            </a:ext>
          </a:extLst>
        </xdr:cNvPr>
        <xdr:cNvSpPr txBox="1"/>
      </xdr:nvSpPr>
      <xdr:spPr>
        <a:xfrm>
          <a:off x="11563427" y="59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82DB4E9-DCD6-44ED-81F2-47882F1391F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C1F5E61-333F-43BB-92F0-F3057DD6A6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DA9DCDF-A435-4514-A54B-0025EB6FB28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42A6958-5370-4EF6-B71E-DBBB4630150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2B73753-9F15-4C2A-83DD-6D3235D2F38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74B46F0-B517-4DF2-A8E6-C48A1C034AC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99AFEB-6B6C-4BCC-89FE-C172CD4F1A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5931A1-4453-4A85-BCFB-77D65139B2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D9C32A-E96F-4DE9-8C5C-8C9F9A2DDE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898358-E862-4835-8C5E-73FAF0FFA0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AD1195-8769-42F6-923F-C2A3FB91B2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174BC0-BA9D-44E4-B1BF-35093CFC60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DED4B9-1866-4D42-A6D5-9C1407D37B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BA1082-F101-4D77-8605-4C183D6F16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8697D4-82DC-4F68-A543-BE0E695A92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4CEA93-C383-4425-ACE5-B50B273167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126,515
124,793
87.03
75,482,287
72,679,745
2,220,558
30,946,997
43,746,932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F19A10-A5AF-43B9-9ECC-AEECAFDBDB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9418A9-FE92-40BC-A041-7E23AA45E9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7E4431-D9C9-49D5-86D6-0D24D03D817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3D378B-2D5A-421B-A109-EB5DCF7CAC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8ED708-44C6-4B88-A225-AC2B153A5F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026F96-91AD-4065-8CEA-A7EE3BD43F8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8AF9A4-11E8-48E7-9C19-C9A63C2B09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38F9F7-1664-497F-A0AD-1CFBDE117E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801332-FE9E-4245-980B-EA81F3B88C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D5AF63-EDD0-4593-8741-A21FD608D1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C98983-A5D4-4BE3-9FFA-C716D34B0D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738CD2-B3AF-4238-B422-842C3A869F7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99BFC6-FF99-4E9C-8783-1A19C1BCB36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9EE500-BA05-498F-B612-EAB55C14B6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B3097C-E0AC-45C3-807E-512C83991A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EBFD5F-0FFA-4DFA-9787-D8F8BDAB4F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B47904-4D7B-4926-A8AA-930709271D5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939FBA-80A0-4995-A533-4CA39ADAB8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D53C60-1A71-491B-9F83-A6FB547336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B85C2D-CF6D-4AD7-A4FA-A8817FEA1B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1E1EA4-5022-454F-B6D7-45FA2EE2BC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D46105-EA0A-4E2E-970B-DE1CB07544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2FA061-F4EC-405C-90E2-AE798EACBD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463A57-954A-462D-BAB9-2B2B5718CC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A8A51E-BA4E-436D-B78B-949F62DDAD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7F0495-32EF-4DCC-9A9C-188BF6A2A14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9283A1-CE14-464D-B5E3-300E8F674C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4239EE-184F-4873-86E3-394A790301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544A28-08CC-4646-8B3B-D387A771D2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99CAC2-5485-4031-B35F-57B56CB383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1C51D5-E2BC-409B-ABF9-F1B2712E34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C051C6-98C6-4E54-B972-BC5C88B233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145AEA4-B0F0-4FCC-B7CC-C92D54BAADF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7D490DD-E688-4CAA-B8F6-AE6D6795010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DECF30D-EE30-478B-AE7C-D8A8E102D50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7DAF0DF-B9F0-41DE-983D-B016F9A34E7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BC2A443-B669-4C30-A239-3E018389FE7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95BDF34-3AD0-4470-ACEB-30E13EF9A7B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A6A6712-CF8B-4320-9A73-D0D5F38A72A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CD51F14-D14C-41D8-813B-2945326819A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98FB3D9-9B45-4D9D-93D0-0793349B86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9BFC93C-AE88-41EA-BF27-B022978BA4F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D52E472-F126-4C3F-A076-4D940399B9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E0F3531F-7615-44A1-A8F5-1E71662C1AF7}"/>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F2791E39-0256-4119-8554-290B5A67E775}"/>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6057A916-202A-45F7-B7E5-2B8EA687EB40}"/>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F29B43E9-98C3-4D3B-8CDB-6601D66D3E6F}"/>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D8E86CEC-4339-4D8E-A654-A0DED2CFFC0D}"/>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9B15238C-543C-4D5D-B6C7-87C235238FD5}"/>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DBA8EF86-53C6-46B6-8212-C98098C483AC}"/>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AEF61560-BA16-47F1-B25E-22CE776DD016}"/>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66D96415-4DC4-4FED-9A75-9A5924616408}"/>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a:extLst>
            <a:ext uri="{FF2B5EF4-FFF2-40B4-BE49-F238E27FC236}">
              <a16:creationId xmlns:a16="http://schemas.microsoft.com/office/drawing/2014/main" id="{50FAC319-BC17-4E92-B973-708545D21195}"/>
            </a:ext>
          </a:extLst>
        </xdr:cNvPr>
        <xdr:cNvSpPr/>
      </xdr:nvSpPr>
      <xdr:spPr>
        <a:xfrm>
          <a:off x="196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48260</xdr:rowOff>
    </xdr:from>
    <xdr:to>
      <xdr:col>6</xdr:col>
      <xdr:colOff>38100</xdr:colOff>
      <xdr:row>36</xdr:row>
      <xdr:rowOff>149860</xdr:rowOff>
    </xdr:to>
    <xdr:sp macro="" textlink="">
      <xdr:nvSpPr>
        <xdr:cNvPr id="65" name="フローチャート: 判断 64">
          <a:extLst>
            <a:ext uri="{FF2B5EF4-FFF2-40B4-BE49-F238E27FC236}">
              <a16:creationId xmlns:a16="http://schemas.microsoft.com/office/drawing/2014/main" id="{B8E910FD-AE05-492A-9B9C-F40EB0C22E9D}"/>
            </a:ext>
          </a:extLst>
        </xdr:cNvPr>
        <xdr:cNvSpPr/>
      </xdr:nvSpPr>
      <xdr:spPr>
        <a:xfrm>
          <a:off x="1079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3EAC636-B259-4642-9EE7-9D5A498186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55944F8-355A-4822-824D-7905C7D525F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A586E99-0092-48F7-8DA6-A6044D7260A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22480C-05B7-448B-8202-2547105FD6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C8792A-E3FE-4E9D-B13A-6A68DAF7F1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167132</xdr:rowOff>
    </xdr:from>
    <xdr:to>
      <xdr:col>24</xdr:col>
      <xdr:colOff>114300</xdr:colOff>
      <xdr:row>35</xdr:row>
      <xdr:rowOff>97282</xdr:rowOff>
    </xdr:to>
    <xdr:sp macro="" textlink="">
      <xdr:nvSpPr>
        <xdr:cNvPr id="71" name="楕円 70">
          <a:extLst>
            <a:ext uri="{FF2B5EF4-FFF2-40B4-BE49-F238E27FC236}">
              <a16:creationId xmlns:a16="http://schemas.microsoft.com/office/drawing/2014/main" id="{FFCD9657-3AC3-4C32-BA63-D5CD352D8A1F}"/>
            </a:ext>
          </a:extLst>
        </xdr:cNvPr>
        <xdr:cNvSpPr/>
      </xdr:nvSpPr>
      <xdr:spPr>
        <a:xfrm>
          <a:off x="45847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18559</xdr:rowOff>
    </xdr:from>
    <xdr:ext cx="405111" cy="259045"/>
    <xdr:sp macro="" textlink="">
      <xdr:nvSpPr>
        <xdr:cNvPr id="72" name="【道路】&#10;有形固定資産減価償却率該当値テキスト">
          <a:extLst>
            <a:ext uri="{FF2B5EF4-FFF2-40B4-BE49-F238E27FC236}">
              <a16:creationId xmlns:a16="http://schemas.microsoft.com/office/drawing/2014/main" id="{ED030C79-2893-4AFE-84B7-FD9E3BA44484}"/>
            </a:ext>
          </a:extLst>
        </xdr:cNvPr>
        <xdr:cNvSpPr txBox="1"/>
      </xdr:nvSpPr>
      <xdr:spPr>
        <a:xfrm>
          <a:off x="4673600"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123698</xdr:rowOff>
    </xdr:from>
    <xdr:to>
      <xdr:col>20</xdr:col>
      <xdr:colOff>38100</xdr:colOff>
      <xdr:row>35</xdr:row>
      <xdr:rowOff>53848</xdr:rowOff>
    </xdr:to>
    <xdr:sp macro="" textlink="">
      <xdr:nvSpPr>
        <xdr:cNvPr id="73" name="楕円 72">
          <a:extLst>
            <a:ext uri="{FF2B5EF4-FFF2-40B4-BE49-F238E27FC236}">
              <a16:creationId xmlns:a16="http://schemas.microsoft.com/office/drawing/2014/main" id="{60C723C3-A103-4C1E-A1C0-094ABE30BEC0}"/>
            </a:ext>
          </a:extLst>
        </xdr:cNvPr>
        <xdr:cNvSpPr/>
      </xdr:nvSpPr>
      <xdr:spPr>
        <a:xfrm>
          <a:off x="3746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3048</xdr:rowOff>
    </xdr:from>
    <xdr:to>
      <xdr:col>24</xdr:col>
      <xdr:colOff>63500</xdr:colOff>
      <xdr:row>35</xdr:row>
      <xdr:rowOff>46482</xdr:rowOff>
    </xdr:to>
    <xdr:cxnSp macro="">
      <xdr:nvCxnSpPr>
        <xdr:cNvPr id="74" name="直線コネクタ 73">
          <a:extLst>
            <a:ext uri="{FF2B5EF4-FFF2-40B4-BE49-F238E27FC236}">
              <a16:creationId xmlns:a16="http://schemas.microsoft.com/office/drawing/2014/main" id="{504C1105-D8D9-484B-9F45-940B6A7596EA}"/>
            </a:ext>
          </a:extLst>
        </xdr:cNvPr>
        <xdr:cNvCxnSpPr/>
      </xdr:nvCxnSpPr>
      <xdr:spPr>
        <a:xfrm>
          <a:off x="3797300" y="60037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77978</xdr:rowOff>
    </xdr:from>
    <xdr:to>
      <xdr:col>15</xdr:col>
      <xdr:colOff>101600</xdr:colOff>
      <xdr:row>35</xdr:row>
      <xdr:rowOff>8128</xdr:rowOff>
    </xdr:to>
    <xdr:sp macro="" textlink="">
      <xdr:nvSpPr>
        <xdr:cNvPr id="75" name="楕円 74">
          <a:extLst>
            <a:ext uri="{FF2B5EF4-FFF2-40B4-BE49-F238E27FC236}">
              <a16:creationId xmlns:a16="http://schemas.microsoft.com/office/drawing/2014/main" id="{04BF4FD4-34D4-40AE-907D-389A6340054E}"/>
            </a:ext>
          </a:extLst>
        </xdr:cNvPr>
        <xdr:cNvSpPr/>
      </xdr:nvSpPr>
      <xdr:spPr>
        <a:xfrm>
          <a:off x="2857500" y="59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128778</xdr:rowOff>
    </xdr:from>
    <xdr:to>
      <xdr:col>19</xdr:col>
      <xdr:colOff>177800</xdr:colOff>
      <xdr:row>35</xdr:row>
      <xdr:rowOff>3048</xdr:rowOff>
    </xdr:to>
    <xdr:cxnSp macro="">
      <xdr:nvCxnSpPr>
        <xdr:cNvPr id="76" name="直線コネクタ 75">
          <a:extLst>
            <a:ext uri="{FF2B5EF4-FFF2-40B4-BE49-F238E27FC236}">
              <a16:creationId xmlns:a16="http://schemas.microsoft.com/office/drawing/2014/main" id="{85495777-5001-4C90-BB0A-726538941AAE}"/>
            </a:ext>
          </a:extLst>
        </xdr:cNvPr>
        <xdr:cNvCxnSpPr/>
      </xdr:nvCxnSpPr>
      <xdr:spPr>
        <a:xfrm>
          <a:off x="2908300" y="59580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34544</xdr:rowOff>
    </xdr:from>
    <xdr:to>
      <xdr:col>10</xdr:col>
      <xdr:colOff>165100</xdr:colOff>
      <xdr:row>34</xdr:row>
      <xdr:rowOff>136144</xdr:rowOff>
    </xdr:to>
    <xdr:sp macro="" textlink="">
      <xdr:nvSpPr>
        <xdr:cNvPr id="77" name="楕円 76">
          <a:extLst>
            <a:ext uri="{FF2B5EF4-FFF2-40B4-BE49-F238E27FC236}">
              <a16:creationId xmlns:a16="http://schemas.microsoft.com/office/drawing/2014/main" id="{F36E89A9-63F4-439D-81A0-1923657B51CC}"/>
            </a:ext>
          </a:extLst>
        </xdr:cNvPr>
        <xdr:cNvSpPr/>
      </xdr:nvSpPr>
      <xdr:spPr>
        <a:xfrm>
          <a:off x="1968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85344</xdr:rowOff>
    </xdr:from>
    <xdr:to>
      <xdr:col>15</xdr:col>
      <xdr:colOff>50800</xdr:colOff>
      <xdr:row>34</xdr:row>
      <xdr:rowOff>128778</xdr:rowOff>
    </xdr:to>
    <xdr:cxnSp macro="">
      <xdr:nvCxnSpPr>
        <xdr:cNvPr id="78" name="直線コネクタ 77">
          <a:extLst>
            <a:ext uri="{FF2B5EF4-FFF2-40B4-BE49-F238E27FC236}">
              <a16:creationId xmlns:a16="http://schemas.microsoft.com/office/drawing/2014/main" id="{649981C4-7367-473E-8EFE-35E61A22AAD8}"/>
            </a:ext>
          </a:extLst>
        </xdr:cNvPr>
        <xdr:cNvCxnSpPr/>
      </xdr:nvCxnSpPr>
      <xdr:spPr>
        <a:xfrm>
          <a:off x="2019300" y="59146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146558</xdr:rowOff>
    </xdr:from>
    <xdr:to>
      <xdr:col>6</xdr:col>
      <xdr:colOff>38100</xdr:colOff>
      <xdr:row>34</xdr:row>
      <xdr:rowOff>76708</xdr:rowOff>
    </xdr:to>
    <xdr:sp macro="" textlink="">
      <xdr:nvSpPr>
        <xdr:cNvPr id="79" name="楕円 78">
          <a:extLst>
            <a:ext uri="{FF2B5EF4-FFF2-40B4-BE49-F238E27FC236}">
              <a16:creationId xmlns:a16="http://schemas.microsoft.com/office/drawing/2014/main" id="{01AD3ADF-67D7-4CF1-A7CB-4763BEDFFA90}"/>
            </a:ext>
          </a:extLst>
        </xdr:cNvPr>
        <xdr:cNvSpPr/>
      </xdr:nvSpPr>
      <xdr:spPr>
        <a:xfrm>
          <a:off x="1079500" y="58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25908</xdr:rowOff>
    </xdr:from>
    <xdr:to>
      <xdr:col>10</xdr:col>
      <xdr:colOff>114300</xdr:colOff>
      <xdr:row>34</xdr:row>
      <xdr:rowOff>85344</xdr:rowOff>
    </xdr:to>
    <xdr:cxnSp macro="">
      <xdr:nvCxnSpPr>
        <xdr:cNvPr id="80" name="直線コネクタ 79">
          <a:extLst>
            <a:ext uri="{FF2B5EF4-FFF2-40B4-BE49-F238E27FC236}">
              <a16:creationId xmlns:a16="http://schemas.microsoft.com/office/drawing/2014/main" id="{13BA45FF-721C-4524-BD9C-76123CA7AFFB}"/>
            </a:ext>
          </a:extLst>
        </xdr:cNvPr>
        <xdr:cNvCxnSpPr/>
      </xdr:nvCxnSpPr>
      <xdr:spPr>
        <a:xfrm>
          <a:off x="1130300" y="5855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2801E657-F331-4053-BFF7-70139AC3CAA1}"/>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C4E09AE-9695-40B2-9C06-3EEBD564504C}"/>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3" name="n_3aveValue【道路】&#10;有形固定資産減価償却率">
          <a:extLst>
            <a:ext uri="{FF2B5EF4-FFF2-40B4-BE49-F238E27FC236}">
              <a16:creationId xmlns:a16="http://schemas.microsoft.com/office/drawing/2014/main" id="{37D278AC-4EA9-4ECC-8B11-FA42D8D016B5}"/>
            </a:ext>
          </a:extLst>
        </xdr:cNvPr>
        <xdr:cNvSpPr txBox="1"/>
      </xdr:nvSpPr>
      <xdr:spPr>
        <a:xfrm>
          <a:off x="1816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84" name="n_4aveValue【道路】&#10;有形固定資産減価償却率">
          <a:extLst>
            <a:ext uri="{FF2B5EF4-FFF2-40B4-BE49-F238E27FC236}">
              <a16:creationId xmlns:a16="http://schemas.microsoft.com/office/drawing/2014/main" id="{4713E087-E814-4396-B37F-8690D3B4B985}"/>
            </a:ext>
          </a:extLst>
        </xdr:cNvPr>
        <xdr:cNvSpPr txBox="1"/>
      </xdr:nvSpPr>
      <xdr:spPr>
        <a:xfrm>
          <a:off x="927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70375</xdr:rowOff>
    </xdr:from>
    <xdr:ext cx="405111" cy="259045"/>
    <xdr:sp macro="" textlink="">
      <xdr:nvSpPr>
        <xdr:cNvPr id="85" name="n_1mainValue【道路】&#10;有形固定資産減価償却率">
          <a:extLst>
            <a:ext uri="{FF2B5EF4-FFF2-40B4-BE49-F238E27FC236}">
              <a16:creationId xmlns:a16="http://schemas.microsoft.com/office/drawing/2014/main" id="{77614624-5A17-4C01-A6BF-577BC89294F9}"/>
            </a:ext>
          </a:extLst>
        </xdr:cNvPr>
        <xdr:cNvSpPr txBox="1"/>
      </xdr:nvSpPr>
      <xdr:spPr>
        <a:xfrm>
          <a:off x="3582044" y="572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24655</xdr:rowOff>
    </xdr:from>
    <xdr:ext cx="405111" cy="259045"/>
    <xdr:sp macro="" textlink="">
      <xdr:nvSpPr>
        <xdr:cNvPr id="86" name="n_2mainValue【道路】&#10;有形固定資産減価償却率">
          <a:extLst>
            <a:ext uri="{FF2B5EF4-FFF2-40B4-BE49-F238E27FC236}">
              <a16:creationId xmlns:a16="http://schemas.microsoft.com/office/drawing/2014/main" id="{3D7D7CF1-EF18-44B8-9340-996EE16275B5}"/>
            </a:ext>
          </a:extLst>
        </xdr:cNvPr>
        <xdr:cNvSpPr txBox="1"/>
      </xdr:nvSpPr>
      <xdr:spPr>
        <a:xfrm>
          <a:off x="2705744"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152671</xdr:rowOff>
    </xdr:from>
    <xdr:ext cx="405111" cy="259045"/>
    <xdr:sp macro="" textlink="">
      <xdr:nvSpPr>
        <xdr:cNvPr id="87" name="n_3mainValue【道路】&#10;有形固定資産減価償却率">
          <a:extLst>
            <a:ext uri="{FF2B5EF4-FFF2-40B4-BE49-F238E27FC236}">
              <a16:creationId xmlns:a16="http://schemas.microsoft.com/office/drawing/2014/main" id="{08A63D42-5BE1-4F6F-B7F7-3E04F8975208}"/>
            </a:ext>
          </a:extLst>
        </xdr:cNvPr>
        <xdr:cNvSpPr txBox="1"/>
      </xdr:nvSpPr>
      <xdr:spPr>
        <a:xfrm>
          <a:off x="18167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93235</xdr:rowOff>
    </xdr:from>
    <xdr:ext cx="405111" cy="259045"/>
    <xdr:sp macro="" textlink="">
      <xdr:nvSpPr>
        <xdr:cNvPr id="88" name="n_4mainValue【道路】&#10;有形固定資産減価償却率">
          <a:extLst>
            <a:ext uri="{FF2B5EF4-FFF2-40B4-BE49-F238E27FC236}">
              <a16:creationId xmlns:a16="http://schemas.microsoft.com/office/drawing/2014/main" id="{D0EB47F6-454C-418E-AF9B-DAE4F0123D51}"/>
            </a:ext>
          </a:extLst>
        </xdr:cNvPr>
        <xdr:cNvSpPr txBox="1"/>
      </xdr:nvSpPr>
      <xdr:spPr>
        <a:xfrm>
          <a:off x="927744" y="557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8530F8C-3FB6-4A3C-9592-268771A8A0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EA9F085-3DF5-4738-AF6D-5A9BD8BCB2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FBCFC3D-6185-435E-A385-C19259BB9A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E55012D-0C92-4A05-94CF-7E63AF342A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F93845A-9834-4FBE-B413-67A4D2C1B9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1BFFE87-5065-4DF2-A8EE-78DF919656C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BF090F0-98D0-49A7-9C70-7977F339FD4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0CA1D56-0A71-44CD-8413-BEA119546A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7EF5A3B-91C2-426B-A6FD-06D82008C3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819443A-D778-4FA4-8248-076CFCC139A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8F88E14-59AE-450E-A09F-EE835F6C3CE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55BCE08-D12E-4EC3-BB5B-7181982CDA7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BF2F875-372B-4082-9AB9-81F1425680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C73E80C8-C37A-41E6-8E3B-46FBB7391EF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EF610B0-43AE-49A9-B514-C90C8A6BE37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EAF8A4F-5E97-4926-B614-500FB3CF192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6A0E5F7-542C-4F08-87AD-35B4957E90E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52A9C0EA-D24B-40B3-B2A2-8E554E58EDF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B5CA9D6-39D7-4D15-9255-659D7AC5126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BE6A5FA-B05F-495B-8C3B-1260BE249A3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1469B29-738D-4964-BAA8-5638ABA6AA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9D98674-4602-44F9-ACDD-553251D4BAB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259E394-6560-4200-9C49-2ABDF403B3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C61419E9-FD78-4A55-961B-CC171F6A0B06}"/>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7D534943-260B-4B05-B370-2C923756BD71}"/>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F98D7F43-AD70-49A5-9456-DA5B640A7702}"/>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515FB647-1A9E-495A-8EC2-C8880234FF2D}"/>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0A4FB868-B873-487A-BF35-F74390A59BC0}"/>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7D799B66-56B3-433C-AFF7-83AA3B60D37D}"/>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9EA0147E-2741-43ED-A746-B1209B5DEF43}"/>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8B5F6768-EC9A-4F47-AF67-807BDD1D133D}"/>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6E95B9DD-7B29-4653-BF6A-E6A6AEC66C98}"/>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124994</xdr:rowOff>
    </xdr:from>
    <xdr:to>
      <xdr:col>41</xdr:col>
      <xdr:colOff>101600</xdr:colOff>
      <xdr:row>37</xdr:row>
      <xdr:rowOff>55144</xdr:rowOff>
    </xdr:to>
    <xdr:sp macro="" textlink="">
      <xdr:nvSpPr>
        <xdr:cNvPr id="121" name="フローチャート: 判断 120">
          <a:extLst>
            <a:ext uri="{FF2B5EF4-FFF2-40B4-BE49-F238E27FC236}">
              <a16:creationId xmlns:a16="http://schemas.microsoft.com/office/drawing/2014/main" id="{7CDF020D-881A-47BF-8D6B-D3E2D1B9295C}"/>
            </a:ext>
          </a:extLst>
        </xdr:cNvPr>
        <xdr:cNvSpPr/>
      </xdr:nvSpPr>
      <xdr:spPr>
        <a:xfrm>
          <a:off x="7810500" y="629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34468</xdr:rowOff>
    </xdr:from>
    <xdr:to>
      <xdr:col>36</xdr:col>
      <xdr:colOff>165100</xdr:colOff>
      <xdr:row>36</xdr:row>
      <xdr:rowOff>136068</xdr:rowOff>
    </xdr:to>
    <xdr:sp macro="" textlink="">
      <xdr:nvSpPr>
        <xdr:cNvPr id="122" name="フローチャート: 判断 121">
          <a:extLst>
            <a:ext uri="{FF2B5EF4-FFF2-40B4-BE49-F238E27FC236}">
              <a16:creationId xmlns:a16="http://schemas.microsoft.com/office/drawing/2014/main" id="{20F1BD78-7CA1-4956-8E54-6F71F70202C5}"/>
            </a:ext>
          </a:extLst>
        </xdr:cNvPr>
        <xdr:cNvSpPr/>
      </xdr:nvSpPr>
      <xdr:spPr>
        <a:xfrm>
          <a:off x="6921500" y="62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4DF9DDF-5E52-4FEF-9CF0-41C9D19622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09C7CC9-2933-4DD5-A1BE-955BC7C45D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FA0DB2-0480-4DB5-BBF9-87F78747C8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B66C65-F6B3-4E1C-A559-27D5CA4E9D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F45920C-6F13-4C01-B5DD-5A5CBA8D88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123546</xdr:rowOff>
    </xdr:from>
    <xdr:to>
      <xdr:col>55</xdr:col>
      <xdr:colOff>50800</xdr:colOff>
      <xdr:row>40</xdr:row>
      <xdr:rowOff>53696</xdr:rowOff>
    </xdr:to>
    <xdr:sp macro="" textlink="">
      <xdr:nvSpPr>
        <xdr:cNvPr id="128" name="楕円 127">
          <a:extLst>
            <a:ext uri="{FF2B5EF4-FFF2-40B4-BE49-F238E27FC236}">
              <a16:creationId xmlns:a16="http://schemas.microsoft.com/office/drawing/2014/main" id="{50E3E0D2-0BA7-4FE0-B989-3E81AF9E6F73}"/>
            </a:ext>
          </a:extLst>
        </xdr:cNvPr>
        <xdr:cNvSpPr/>
      </xdr:nvSpPr>
      <xdr:spPr>
        <a:xfrm>
          <a:off x="10426700" y="68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101973</xdr:rowOff>
    </xdr:from>
    <xdr:ext cx="469744" cy="259045"/>
    <xdr:sp macro="" textlink="">
      <xdr:nvSpPr>
        <xdr:cNvPr id="129" name="【道路】&#10;一人当たり延長該当値テキスト">
          <a:extLst>
            <a:ext uri="{FF2B5EF4-FFF2-40B4-BE49-F238E27FC236}">
              <a16:creationId xmlns:a16="http://schemas.microsoft.com/office/drawing/2014/main" id="{44878C2A-1341-4916-882D-7AAAEFC23BB5}"/>
            </a:ext>
          </a:extLst>
        </xdr:cNvPr>
        <xdr:cNvSpPr txBox="1"/>
      </xdr:nvSpPr>
      <xdr:spPr>
        <a:xfrm>
          <a:off x="10515600" y="67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122021</xdr:rowOff>
    </xdr:from>
    <xdr:to>
      <xdr:col>50</xdr:col>
      <xdr:colOff>165100</xdr:colOff>
      <xdr:row>40</xdr:row>
      <xdr:rowOff>52171</xdr:rowOff>
    </xdr:to>
    <xdr:sp macro="" textlink="">
      <xdr:nvSpPr>
        <xdr:cNvPr id="130" name="楕円 129">
          <a:extLst>
            <a:ext uri="{FF2B5EF4-FFF2-40B4-BE49-F238E27FC236}">
              <a16:creationId xmlns:a16="http://schemas.microsoft.com/office/drawing/2014/main" id="{58CF21BA-8DD0-4B19-A7D4-C53940A27D98}"/>
            </a:ext>
          </a:extLst>
        </xdr:cNvPr>
        <xdr:cNvSpPr/>
      </xdr:nvSpPr>
      <xdr:spPr>
        <a:xfrm>
          <a:off x="9588500" y="68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xdr:rowOff>
    </xdr:from>
    <xdr:to>
      <xdr:col>55</xdr:col>
      <xdr:colOff>0</xdr:colOff>
      <xdr:row>40</xdr:row>
      <xdr:rowOff>2896</xdr:rowOff>
    </xdr:to>
    <xdr:cxnSp macro="">
      <xdr:nvCxnSpPr>
        <xdr:cNvPr id="131" name="直線コネクタ 130">
          <a:extLst>
            <a:ext uri="{FF2B5EF4-FFF2-40B4-BE49-F238E27FC236}">
              <a16:creationId xmlns:a16="http://schemas.microsoft.com/office/drawing/2014/main" id="{44C8DC89-C5C6-43F2-A096-CB5CC0FC8B2D}"/>
            </a:ext>
          </a:extLst>
        </xdr:cNvPr>
        <xdr:cNvCxnSpPr/>
      </xdr:nvCxnSpPr>
      <xdr:spPr>
        <a:xfrm>
          <a:off x="9639300" y="6859371"/>
          <a:ext cx="8382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121488</xdr:rowOff>
    </xdr:from>
    <xdr:to>
      <xdr:col>46</xdr:col>
      <xdr:colOff>38100</xdr:colOff>
      <xdr:row>40</xdr:row>
      <xdr:rowOff>51638</xdr:rowOff>
    </xdr:to>
    <xdr:sp macro="" textlink="">
      <xdr:nvSpPr>
        <xdr:cNvPr id="132" name="楕円 131">
          <a:extLst>
            <a:ext uri="{FF2B5EF4-FFF2-40B4-BE49-F238E27FC236}">
              <a16:creationId xmlns:a16="http://schemas.microsoft.com/office/drawing/2014/main" id="{05704C92-762A-4B84-97FA-E88A5D066853}"/>
            </a:ext>
          </a:extLst>
        </xdr:cNvPr>
        <xdr:cNvSpPr/>
      </xdr:nvSpPr>
      <xdr:spPr>
        <a:xfrm>
          <a:off x="8699500" y="68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xdr:rowOff>
    </xdr:from>
    <xdr:to>
      <xdr:col>50</xdr:col>
      <xdr:colOff>114300</xdr:colOff>
      <xdr:row>40</xdr:row>
      <xdr:rowOff>1371</xdr:rowOff>
    </xdr:to>
    <xdr:cxnSp macro="">
      <xdr:nvCxnSpPr>
        <xdr:cNvPr id="133" name="直線コネクタ 132">
          <a:extLst>
            <a:ext uri="{FF2B5EF4-FFF2-40B4-BE49-F238E27FC236}">
              <a16:creationId xmlns:a16="http://schemas.microsoft.com/office/drawing/2014/main" id="{5D0FB318-1D9C-47A1-88D0-EE40813174C2}"/>
            </a:ext>
          </a:extLst>
        </xdr:cNvPr>
        <xdr:cNvCxnSpPr/>
      </xdr:nvCxnSpPr>
      <xdr:spPr>
        <a:xfrm>
          <a:off x="8750300" y="685883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4" name="楕円 133">
          <a:extLst>
            <a:ext uri="{FF2B5EF4-FFF2-40B4-BE49-F238E27FC236}">
              <a16:creationId xmlns:a16="http://schemas.microsoft.com/office/drawing/2014/main" id="{2D73A0B6-DC16-4805-86D2-60EFCA17FFB6}"/>
            </a:ext>
          </a:extLst>
        </xdr:cNvPr>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838</xdr:rowOff>
    </xdr:to>
    <xdr:cxnSp macro="">
      <xdr:nvCxnSpPr>
        <xdr:cNvPr id="135" name="直線コネクタ 134">
          <a:extLst>
            <a:ext uri="{FF2B5EF4-FFF2-40B4-BE49-F238E27FC236}">
              <a16:creationId xmlns:a16="http://schemas.microsoft.com/office/drawing/2014/main" id="{6F0BCB97-8FB0-428A-B072-FE9F120DE97E}"/>
            </a:ext>
          </a:extLst>
        </xdr:cNvPr>
        <xdr:cNvCxnSpPr/>
      </xdr:nvCxnSpPr>
      <xdr:spPr>
        <a:xfrm>
          <a:off x="7861300" y="685800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118364</xdr:rowOff>
    </xdr:from>
    <xdr:to>
      <xdr:col>36</xdr:col>
      <xdr:colOff>165100</xdr:colOff>
      <xdr:row>40</xdr:row>
      <xdr:rowOff>48514</xdr:rowOff>
    </xdr:to>
    <xdr:sp macro="" textlink="">
      <xdr:nvSpPr>
        <xdr:cNvPr id="136" name="楕円 135">
          <a:extLst>
            <a:ext uri="{FF2B5EF4-FFF2-40B4-BE49-F238E27FC236}">
              <a16:creationId xmlns:a16="http://schemas.microsoft.com/office/drawing/2014/main" id="{1A8F819A-0280-49E7-8711-2C080AE6812C}"/>
            </a:ext>
          </a:extLst>
        </xdr:cNvPr>
        <xdr:cNvSpPr/>
      </xdr:nvSpPr>
      <xdr:spPr>
        <a:xfrm>
          <a:off x="6921500" y="680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169164</xdr:rowOff>
    </xdr:from>
    <xdr:to>
      <xdr:col>41</xdr:col>
      <xdr:colOff>50800</xdr:colOff>
      <xdr:row>40</xdr:row>
      <xdr:rowOff>0</xdr:rowOff>
    </xdr:to>
    <xdr:cxnSp macro="">
      <xdr:nvCxnSpPr>
        <xdr:cNvPr id="137" name="直線コネクタ 136">
          <a:extLst>
            <a:ext uri="{FF2B5EF4-FFF2-40B4-BE49-F238E27FC236}">
              <a16:creationId xmlns:a16="http://schemas.microsoft.com/office/drawing/2014/main" id="{926F9190-4D36-415C-B95F-5CFF4D86ED55}"/>
            </a:ext>
          </a:extLst>
        </xdr:cNvPr>
        <xdr:cNvCxnSpPr/>
      </xdr:nvCxnSpPr>
      <xdr:spPr>
        <a:xfrm>
          <a:off x="6972300" y="68557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979F631C-D485-4011-A6C3-B3C65823D5D5}"/>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3F19B2F9-1511-42B5-B9D2-E7A63F59BCF7}"/>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71671</xdr:rowOff>
    </xdr:from>
    <xdr:ext cx="534377" cy="259045"/>
    <xdr:sp macro="" textlink="">
      <xdr:nvSpPr>
        <xdr:cNvPr id="140" name="n_3aveValue【道路】&#10;一人当たり延長">
          <a:extLst>
            <a:ext uri="{FF2B5EF4-FFF2-40B4-BE49-F238E27FC236}">
              <a16:creationId xmlns:a16="http://schemas.microsoft.com/office/drawing/2014/main" id="{60C26E6F-1F73-4839-A41E-D424A935B200}"/>
            </a:ext>
          </a:extLst>
        </xdr:cNvPr>
        <xdr:cNvSpPr txBox="1"/>
      </xdr:nvSpPr>
      <xdr:spPr>
        <a:xfrm>
          <a:off x="7594111" y="60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152595</xdr:rowOff>
    </xdr:from>
    <xdr:ext cx="534377" cy="259045"/>
    <xdr:sp macro="" textlink="">
      <xdr:nvSpPr>
        <xdr:cNvPr id="141" name="n_4aveValue【道路】&#10;一人当たり延長">
          <a:extLst>
            <a:ext uri="{FF2B5EF4-FFF2-40B4-BE49-F238E27FC236}">
              <a16:creationId xmlns:a16="http://schemas.microsoft.com/office/drawing/2014/main" id="{F30CB2F3-5A5D-46F0-879B-8BA30A2B57B6}"/>
            </a:ext>
          </a:extLst>
        </xdr:cNvPr>
        <xdr:cNvSpPr txBox="1"/>
      </xdr:nvSpPr>
      <xdr:spPr>
        <a:xfrm>
          <a:off x="6705111" y="59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43298</xdr:rowOff>
    </xdr:from>
    <xdr:ext cx="469744" cy="259045"/>
    <xdr:sp macro="" textlink="">
      <xdr:nvSpPr>
        <xdr:cNvPr id="142" name="n_1mainValue【道路】&#10;一人当たり延長">
          <a:extLst>
            <a:ext uri="{FF2B5EF4-FFF2-40B4-BE49-F238E27FC236}">
              <a16:creationId xmlns:a16="http://schemas.microsoft.com/office/drawing/2014/main" id="{6CD0B231-E2EA-4277-8CE1-A0E9646C41E5}"/>
            </a:ext>
          </a:extLst>
        </xdr:cNvPr>
        <xdr:cNvSpPr txBox="1"/>
      </xdr:nvSpPr>
      <xdr:spPr>
        <a:xfrm>
          <a:off x="9391727" y="690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42765</xdr:rowOff>
    </xdr:from>
    <xdr:ext cx="469744" cy="259045"/>
    <xdr:sp macro="" textlink="">
      <xdr:nvSpPr>
        <xdr:cNvPr id="143" name="n_2mainValue【道路】&#10;一人当たり延長">
          <a:extLst>
            <a:ext uri="{FF2B5EF4-FFF2-40B4-BE49-F238E27FC236}">
              <a16:creationId xmlns:a16="http://schemas.microsoft.com/office/drawing/2014/main" id="{9CBF7713-B09E-4457-BA3F-7F016DAA7EA1}"/>
            </a:ext>
          </a:extLst>
        </xdr:cNvPr>
        <xdr:cNvSpPr txBox="1"/>
      </xdr:nvSpPr>
      <xdr:spPr>
        <a:xfrm>
          <a:off x="8515427" y="690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4" name="n_3mainValue【道路】&#10;一人当たり延長">
          <a:extLst>
            <a:ext uri="{FF2B5EF4-FFF2-40B4-BE49-F238E27FC236}">
              <a16:creationId xmlns:a16="http://schemas.microsoft.com/office/drawing/2014/main" id="{1A3CE456-3FC9-4CD1-A65D-0954CD92F4BC}"/>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39641</xdr:rowOff>
    </xdr:from>
    <xdr:ext cx="469744" cy="259045"/>
    <xdr:sp macro="" textlink="">
      <xdr:nvSpPr>
        <xdr:cNvPr id="145" name="n_4mainValue【道路】&#10;一人当たり延長">
          <a:extLst>
            <a:ext uri="{FF2B5EF4-FFF2-40B4-BE49-F238E27FC236}">
              <a16:creationId xmlns:a16="http://schemas.microsoft.com/office/drawing/2014/main" id="{554FAF33-0C56-4668-84D1-D3DABC44903A}"/>
            </a:ext>
          </a:extLst>
        </xdr:cNvPr>
        <xdr:cNvSpPr txBox="1"/>
      </xdr:nvSpPr>
      <xdr:spPr>
        <a:xfrm>
          <a:off x="6737427" y="68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2F710BF-6B45-4F2A-A4FC-E843EAFC99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F696045-0EEA-4B6C-9ABC-8BA9E40CDE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9E2F813-9194-499F-A1ED-7D204235AA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DCB5F06-90D9-419F-9343-66FA69C0FA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2A4E80C-FB69-42B1-ADAA-695AED14A3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26CE7D4-9717-444F-A8F6-B8AEC11D1D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79B0BB1-9BCC-4E20-9818-D00AD761C4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8D47380-86F4-46C0-8B57-AE5D534046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AE325B4-0E4F-4BBB-A373-55791B699D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C01FE3F-4DD1-48D0-9F29-969F256365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79B31BB-A102-4039-BDB7-512EA7A59E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C17A701-52A3-4CE2-A00F-A3DDC50CC88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1FF7AEE-B5EE-4B4D-8AAD-D16875F0595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6AC0E38-CB8C-4B45-A96E-F423EABB7A2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598071C-551E-41C1-83B5-06C520EB52F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1827D0B-D837-4954-ABA4-48357141EA7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171221A-064F-475C-8869-53BC91D9C32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6758BE5E-60E0-437E-8397-25B5CACD64A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91340A1A-F602-410B-AF9D-965645D7F4B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915900A-D528-42C6-A1CA-9D963D315FC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AF1191DF-83CC-4460-8333-C60113DD909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A47D95C-501E-48F9-8CEA-C4BC475EB8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6F0AFE5-E3C3-45B7-BA48-C67B6B141CB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2FC98AE-68BA-4DE4-8FC2-62CFB65B95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EBAB84FA-6352-4BB7-9F8D-D8C368EABB06}"/>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9B141552-7DFE-4DDC-B334-B4216BED8539}"/>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646A391F-091F-4F51-98F5-8C34E14DAB98}"/>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7038F144-7C78-4863-8E2A-36D5B7E58150}"/>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A9A5F039-7EC8-4E10-9819-7291086A42E9}"/>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072A456-559D-42B4-A68A-7C9754A5E690}"/>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55B4854A-309A-46D9-9FEA-D07C7A70B5C8}"/>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6CC73991-93F1-47DF-8D5B-799D2F2E1B25}"/>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F76DB304-9B7F-4665-AF22-28B7E6AA1B67}"/>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9" name="フローチャート: 判断 178">
          <a:extLst>
            <a:ext uri="{FF2B5EF4-FFF2-40B4-BE49-F238E27FC236}">
              <a16:creationId xmlns:a16="http://schemas.microsoft.com/office/drawing/2014/main" id="{8EFD0765-4A2E-4B85-A307-7BA506ABC882}"/>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145415</xdr:rowOff>
    </xdr:from>
    <xdr:to>
      <xdr:col>6</xdr:col>
      <xdr:colOff>38100</xdr:colOff>
      <xdr:row>61</xdr:row>
      <xdr:rowOff>75565</xdr:rowOff>
    </xdr:to>
    <xdr:sp macro="" textlink="">
      <xdr:nvSpPr>
        <xdr:cNvPr id="180" name="フローチャート: 判断 179">
          <a:extLst>
            <a:ext uri="{FF2B5EF4-FFF2-40B4-BE49-F238E27FC236}">
              <a16:creationId xmlns:a16="http://schemas.microsoft.com/office/drawing/2014/main" id="{7E5A8E14-4C04-4012-991E-0EE40C9086E8}"/>
            </a:ext>
          </a:extLst>
        </xdr:cNvPr>
        <xdr:cNvSpPr/>
      </xdr:nvSpPr>
      <xdr:spPr>
        <a:xfrm>
          <a:off x="1079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525237-AEAB-4FF2-919E-6A8D366A496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A006843-B51E-4D2B-8547-9B39E086AB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39A025A-59F9-42D4-B3F0-04420562446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ED1A99C-6146-417E-8250-F6B179F81A2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6A50EC-24B7-4CCB-B7CC-D046C5590C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6" name="楕円 185">
          <a:extLst>
            <a:ext uri="{FF2B5EF4-FFF2-40B4-BE49-F238E27FC236}">
              <a16:creationId xmlns:a16="http://schemas.microsoft.com/office/drawing/2014/main" id="{D65DC507-92E1-439B-B61B-C4FB2196DCC1}"/>
            </a:ext>
          </a:extLst>
        </xdr:cNvPr>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149242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CE754CA5-61E2-481E-B5E2-0CDBD609E9B4}"/>
            </a:ext>
          </a:extLst>
        </xdr:cNvPr>
        <xdr:cNvSpPr txBox="1"/>
      </xdr:nvSpPr>
      <xdr:spPr>
        <a:xfrm>
          <a:off x="4673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88" name="楕円 187">
          <a:extLst>
            <a:ext uri="{FF2B5EF4-FFF2-40B4-BE49-F238E27FC236}">
              <a16:creationId xmlns:a16="http://schemas.microsoft.com/office/drawing/2014/main" id="{6916DBE9-F793-413D-AFCD-79FF37D52590}"/>
            </a:ext>
          </a:extLst>
        </xdr:cNvPr>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60</xdr:row>
      <xdr:rowOff>5715</xdr:rowOff>
    </xdr:to>
    <xdr:cxnSp macro="">
      <xdr:nvCxnSpPr>
        <xdr:cNvPr id="189" name="直線コネクタ 188">
          <a:extLst>
            <a:ext uri="{FF2B5EF4-FFF2-40B4-BE49-F238E27FC236}">
              <a16:creationId xmlns:a16="http://schemas.microsoft.com/office/drawing/2014/main" id="{722FC327-42FC-4F04-BE3E-6248482B303E}"/>
            </a:ext>
          </a:extLst>
        </xdr:cNvPr>
        <xdr:cNvCxnSpPr/>
      </xdr:nvCxnSpPr>
      <xdr:spPr>
        <a:xfrm>
          <a:off x="3797300" y="102603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61595</xdr:rowOff>
    </xdr:from>
    <xdr:to>
      <xdr:col>15</xdr:col>
      <xdr:colOff>101600</xdr:colOff>
      <xdr:row>59</xdr:row>
      <xdr:rowOff>163195</xdr:rowOff>
    </xdr:to>
    <xdr:sp macro="" textlink="">
      <xdr:nvSpPr>
        <xdr:cNvPr id="190" name="楕円 189">
          <a:extLst>
            <a:ext uri="{FF2B5EF4-FFF2-40B4-BE49-F238E27FC236}">
              <a16:creationId xmlns:a16="http://schemas.microsoft.com/office/drawing/2014/main" id="{866FC130-E030-40EF-B856-2D356E2492B5}"/>
            </a:ext>
          </a:extLst>
        </xdr:cNvPr>
        <xdr:cNvSpPr/>
      </xdr:nvSpPr>
      <xdr:spPr>
        <a:xfrm>
          <a:off x="2857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112395</xdr:rowOff>
    </xdr:from>
    <xdr:to>
      <xdr:col>19</xdr:col>
      <xdr:colOff>177800</xdr:colOff>
      <xdr:row>59</xdr:row>
      <xdr:rowOff>144780</xdr:rowOff>
    </xdr:to>
    <xdr:cxnSp macro="">
      <xdr:nvCxnSpPr>
        <xdr:cNvPr id="191" name="直線コネクタ 190">
          <a:extLst>
            <a:ext uri="{FF2B5EF4-FFF2-40B4-BE49-F238E27FC236}">
              <a16:creationId xmlns:a16="http://schemas.microsoft.com/office/drawing/2014/main" id="{4E57C226-4540-4684-AC46-1D302F67FA91}"/>
            </a:ext>
          </a:extLst>
        </xdr:cNvPr>
        <xdr:cNvCxnSpPr/>
      </xdr:nvCxnSpPr>
      <xdr:spPr>
        <a:xfrm>
          <a:off x="2908300" y="102279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92" name="楕円 191">
          <a:extLst>
            <a:ext uri="{FF2B5EF4-FFF2-40B4-BE49-F238E27FC236}">
              <a16:creationId xmlns:a16="http://schemas.microsoft.com/office/drawing/2014/main" id="{B7A4CA88-E830-4348-94E4-3615B992585F}"/>
            </a:ext>
          </a:extLst>
        </xdr:cNvPr>
        <xdr:cNvSpPr/>
      </xdr:nvSpPr>
      <xdr:spPr>
        <a:xfrm>
          <a:off x="1968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106680</xdr:rowOff>
    </xdr:from>
    <xdr:to>
      <xdr:col>15</xdr:col>
      <xdr:colOff>50800</xdr:colOff>
      <xdr:row>59</xdr:row>
      <xdr:rowOff>112395</xdr:rowOff>
    </xdr:to>
    <xdr:cxnSp macro="">
      <xdr:nvCxnSpPr>
        <xdr:cNvPr id="193" name="直線コネクタ 192">
          <a:extLst>
            <a:ext uri="{FF2B5EF4-FFF2-40B4-BE49-F238E27FC236}">
              <a16:creationId xmlns:a16="http://schemas.microsoft.com/office/drawing/2014/main" id="{999F8262-E56C-4DAF-A9D0-1D25B44C7F1E}"/>
            </a:ext>
          </a:extLst>
        </xdr:cNvPr>
        <xdr:cNvCxnSpPr/>
      </xdr:nvCxnSpPr>
      <xdr:spPr>
        <a:xfrm>
          <a:off x="2019300" y="10222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23495</xdr:rowOff>
    </xdr:from>
    <xdr:to>
      <xdr:col>6</xdr:col>
      <xdr:colOff>38100</xdr:colOff>
      <xdr:row>59</xdr:row>
      <xdr:rowOff>125095</xdr:rowOff>
    </xdr:to>
    <xdr:sp macro="" textlink="">
      <xdr:nvSpPr>
        <xdr:cNvPr id="194" name="楕円 193">
          <a:extLst>
            <a:ext uri="{FF2B5EF4-FFF2-40B4-BE49-F238E27FC236}">
              <a16:creationId xmlns:a16="http://schemas.microsoft.com/office/drawing/2014/main" id="{03BBBFA9-C750-44E3-AC6C-5AB8A6DA8D28}"/>
            </a:ext>
          </a:extLst>
        </xdr:cNvPr>
        <xdr:cNvSpPr/>
      </xdr:nvSpPr>
      <xdr:spPr>
        <a:xfrm>
          <a:off x="1079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74295</xdr:rowOff>
    </xdr:from>
    <xdr:to>
      <xdr:col>10</xdr:col>
      <xdr:colOff>114300</xdr:colOff>
      <xdr:row>59</xdr:row>
      <xdr:rowOff>106680</xdr:rowOff>
    </xdr:to>
    <xdr:cxnSp macro="">
      <xdr:nvCxnSpPr>
        <xdr:cNvPr id="195" name="直線コネクタ 194">
          <a:extLst>
            <a:ext uri="{FF2B5EF4-FFF2-40B4-BE49-F238E27FC236}">
              <a16:creationId xmlns:a16="http://schemas.microsoft.com/office/drawing/2014/main" id="{5A35C5B3-8F8C-4F2B-B9C2-1E4830015A1A}"/>
            </a:ext>
          </a:extLst>
        </xdr:cNvPr>
        <xdr:cNvCxnSpPr/>
      </xdr:nvCxnSpPr>
      <xdr:spPr>
        <a:xfrm>
          <a:off x="1130300" y="101898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B65AFBBF-BF8C-4BCF-BA78-44865607863D}"/>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5699DD32-088D-433A-9EA4-E05645B403C5}"/>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EB633CEA-310D-4D34-911C-FE48C16260EB}"/>
            </a:ext>
          </a:extLst>
        </xdr:cNvPr>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66692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C54E3511-4EA7-4C8A-9CD5-007343D9D4D0}"/>
            </a:ext>
          </a:extLst>
        </xdr:cNvPr>
        <xdr:cNvSpPr txBox="1"/>
      </xdr:nvSpPr>
      <xdr:spPr>
        <a:xfrm>
          <a:off x="927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72C54BA-D4B8-405F-9E68-C3469959A779}"/>
            </a:ext>
          </a:extLst>
        </xdr:cNvPr>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E23B8F6-FCF2-4B92-9D52-7F6BF07F5FD2}"/>
            </a:ext>
          </a:extLst>
        </xdr:cNvPr>
        <xdr:cNvSpPr txBox="1"/>
      </xdr:nvSpPr>
      <xdr:spPr>
        <a:xfrm>
          <a:off x="2705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2557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120FC75B-9A7B-4B9E-BE28-37EEB4235B2C}"/>
            </a:ext>
          </a:extLst>
        </xdr:cNvPr>
        <xdr:cNvSpPr txBox="1"/>
      </xdr:nvSpPr>
      <xdr:spPr>
        <a:xfrm>
          <a:off x="1816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141622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B8873586-E28A-4011-B0B6-C9212A6D1B11}"/>
            </a:ext>
          </a:extLst>
        </xdr:cNvPr>
        <xdr:cNvSpPr txBox="1"/>
      </xdr:nvSpPr>
      <xdr:spPr>
        <a:xfrm>
          <a:off x="927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383A7CF7-B9A0-4C94-9DE1-1C52ADF2D0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C7E07B5-C8D2-4BAA-A294-BB41C80C0E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1C438DD-D8FE-4588-8EE4-77CC536253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1309873A-A966-485E-8BBC-EC4F289300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F9BF0C6-8310-4E33-A5D8-0F1AF57DE38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EB0C4E9-3076-4C21-9DE7-7FE49526AB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13C577A-E422-4E72-A024-73B6A46A87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E177AEA-111D-49B8-8A0E-FBA0673869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43E1726-F9B3-4141-832F-9946B4D3DE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688E3C5-830F-4655-B809-31373D5DD7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C4CFE111-68F8-4D72-BBE9-CE1EF22236D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E9D0ED34-8602-408F-A296-BE11689C91C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73007D01-D09D-4781-A189-88454C2BF39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8E3BE1-2152-437F-B9C0-53B47ADA8C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CC5B51F4-5BBE-4707-9331-8C3ECB7BF8F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99234FA3-6348-44B3-BFDA-F4384D46D6B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9AC0E932-DCFF-48DA-A943-AC96E32CF9E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F550EB8B-A3A6-47D5-A771-5D466926361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62828426-21BC-45AA-9403-EDADCCFA14D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15FAB335-E220-45A7-9C82-8735FF63011D}"/>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44BCFA3C-F90C-4079-A0B3-2E6BC6D0206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68B13997-D83B-480B-8FA0-4ABDC5F67864}"/>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99F60EE-05EA-457C-8A89-F4384D3EDA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B18FA36B-9B14-4180-8F80-4F2FBEED200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1D275E2-3720-4028-9B52-9845CCC520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DA8F2824-1F35-4BC1-9954-8B41FDFDEE28}"/>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6C8B358-3421-4D56-9EAB-E1E8921EB87D}"/>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E692E7BE-BE33-460D-94EF-AB8CD83EDB21}"/>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EC639E63-26BE-4007-A0F8-A649755480AB}"/>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744F1582-7D60-47A1-A265-222EB3017BF2}"/>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EE5F0478-5C59-4D54-86F9-36654C404145}"/>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B97C6564-8034-415F-A34F-A18C45F41C29}"/>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4440B2CE-AA1A-430C-A3DA-B73FB7AA33F3}"/>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6CDF0F6D-B0A4-4136-BEE8-65C9E0ED8700}"/>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147648</xdr:rowOff>
    </xdr:from>
    <xdr:to>
      <xdr:col>41</xdr:col>
      <xdr:colOff>101600</xdr:colOff>
      <xdr:row>61</xdr:row>
      <xdr:rowOff>77798</xdr:rowOff>
    </xdr:to>
    <xdr:sp macro="" textlink="">
      <xdr:nvSpPr>
        <xdr:cNvPr id="238" name="フローチャート: 判断 237">
          <a:extLst>
            <a:ext uri="{FF2B5EF4-FFF2-40B4-BE49-F238E27FC236}">
              <a16:creationId xmlns:a16="http://schemas.microsoft.com/office/drawing/2014/main" id="{D744C887-2BAB-431D-B10A-6E3557C5EEE2}"/>
            </a:ext>
          </a:extLst>
        </xdr:cNvPr>
        <xdr:cNvSpPr/>
      </xdr:nvSpPr>
      <xdr:spPr>
        <a:xfrm>
          <a:off x="7810500" y="1043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74885</xdr:rowOff>
    </xdr:from>
    <xdr:to>
      <xdr:col>36</xdr:col>
      <xdr:colOff>165100</xdr:colOff>
      <xdr:row>61</xdr:row>
      <xdr:rowOff>5035</xdr:rowOff>
    </xdr:to>
    <xdr:sp macro="" textlink="">
      <xdr:nvSpPr>
        <xdr:cNvPr id="239" name="フローチャート: 判断 238">
          <a:extLst>
            <a:ext uri="{FF2B5EF4-FFF2-40B4-BE49-F238E27FC236}">
              <a16:creationId xmlns:a16="http://schemas.microsoft.com/office/drawing/2014/main" id="{C5E5FA1B-AC1B-4FDB-AB7F-126B726500BD}"/>
            </a:ext>
          </a:extLst>
        </xdr:cNvPr>
        <xdr:cNvSpPr/>
      </xdr:nvSpPr>
      <xdr:spPr>
        <a:xfrm>
          <a:off x="6921500" y="103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9CF6A3A-BD17-46D3-8345-46AFB8D117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539F01-EC36-4AC4-BA89-1A126DDE65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28DDE8-86A4-4E91-ADC7-EE1F6914FA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E7E8B25-90D8-4EDE-8662-873F27D6DB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4C72E9-8B9A-4C13-95CB-F1B6A6EC9E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79535</xdr:rowOff>
    </xdr:from>
    <xdr:to>
      <xdr:col>55</xdr:col>
      <xdr:colOff>50800</xdr:colOff>
      <xdr:row>64</xdr:row>
      <xdr:rowOff>9685</xdr:rowOff>
    </xdr:to>
    <xdr:sp macro="" textlink="">
      <xdr:nvSpPr>
        <xdr:cNvPr id="245" name="楕円 244">
          <a:extLst>
            <a:ext uri="{FF2B5EF4-FFF2-40B4-BE49-F238E27FC236}">
              <a16:creationId xmlns:a16="http://schemas.microsoft.com/office/drawing/2014/main" id="{DC0021CE-7E32-4E9B-AC6D-477AC10E5107}"/>
            </a:ext>
          </a:extLst>
        </xdr:cNvPr>
        <xdr:cNvSpPr/>
      </xdr:nvSpPr>
      <xdr:spPr>
        <a:xfrm>
          <a:off x="10426700" y="108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57962</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888D4957-949A-42C6-A72F-A0D44E0A38E5}"/>
            </a:ext>
          </a:extLst>
        </xdr:cNvPr>
        <xdr:cNvSpPr txBox="1"/>
      </xdr:nvSpPr>
      <xdr:spPr>
        <a:xfrm>
          <a:off x="10515600" y="1085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78797</xdr:rowOff>
    </xdr:from>
    <xdr:to>
      <xdr:col>50</xdr:col>
      <xdr:colOff>165100</xdr:colOff>
      <xdr:row>64</xdr:row>
      <xdr:rowOff>8947</xdr:rowOff>
    </xdr:to>
    <xdr:sp macro="" textlink="">
      <xdr:nvSpPr>
        <xdr:cNvPr id="247" name="楕円 246">
          <a:extLst>
            <a:ext uri="{FF2B5EF4-FFF2-40B4-BE49-F238E27FC236}">
              <a16:creationId xmlns:a16="http://schemas.microsoft.com/office/drawing/2014/main" id="{180EBD61-1048-488B-BB5C-95CB3A3BA30A}"/>
            </a:ext>
          </a:extLst>
        </xdr:cNvPr>
        <xdr:cNvSpPr/>
      </xdr:nvSpPr>
      <xdr:spPr>
        <a:xfrm>
          <a:off x="9588500" y="108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129597</xdr:rowOff>
    </xdr:from>
    <xdr:to>
      <xdr:col>55</xdr:col>
      <xdr:colOff>0</xdr:colOff>
      <xdr:row>63</xdr:row>
      <xdr:rowOff>130335</xdr:rowOff>
    </xdr:to>
    <xdr:cxnSp macro="">
      <xdr:nvCxnSpPr>
        <xdr:cNvPr id="248" name="直線コネクタ 247">
          <a:extLst>
            <a:ext uri="{FF2B5EF4-FFF2-40B4-BE49-F238E27FC236}">
              <a16:creationId xmlns:a16="http://schemas.microsoft.com/office/drawing/2014/main" id="{BBF2AEBD-96BF-4DC8-B72A-CA84B3893A5B}"/>
            </a:ext>
          </a:extLst>
        </xdr:cNvPr>
        <xdr:cNvCxnSpPr/>
      </xdr:nvCxnSpPr>
      <xdr:spPr>
        <a:xfrm>
          <a:off x="9639300" y="10930947"/>
          <a:ext cx="8382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78425</xdr:rowOff>
    </xdr:from>
    <xdr:to>
      <xdr:col>46</xdr:col>
      <xdr:colOff>38100</xdr:colOff>
      <xdr:row>64</xdr:row>
      <xdr:rowOff>8575</xdr:rowOff>
    </xdr:to>
    <xdr:sp macro="" textlink="">
      <xdr:nvSpPr>
        <xdr:cNvPr id="249" name="楕円 248">
          <a:extLst>
            <a:ext uri="{FF2B5EF4-FFF2-40B4-BE49-F238E27FC236}">
              <a16:creationId xmlns:a16="http://schemas.microsoft.com/office/drawing/2014/main" id="{D3A502A9-5CF0-4E40-9822-13376CA81F0E}"/>
            </a:ext>
          </a:extLst>
        </xdr:cNvPr>
        <xdr:cNvSpPr/>
      </xdr:nvSpPr>
      <xdr:spPr>
        <a:xfrm>
          <a:off x="8699500" y="108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129225</xdr:rowOff>
    </xdr:from>
    <xdr:to>
      <xdr:col>50</xdr:col>
      <xdr:colOff>114300</xdr:colOff>
      <xdr:row>63</xdr:row>
      <xdr:rowOff>129597</xdr:rowOff>
    </xdr:to>
    <xdr:cxnSp macro="">
      <xdr:nvCxnSpPr>
        <xdr:cNvPr id="250" name="直線コネクタ 249">
          <a:extLst>
            <a:ext uri="{FF2B5EF4-FFF2-40B4-BE49-F238E27FC236}">
              <a16:creationId xmlns:a16="http://schemas.microsoft.com/office/drawing/2014/main" id="{6F33348E-187B-49A4-BC27-FB56F1034202}"/>
            </a:ext>
          </a:extLst>
        </xdr:cNvPr>
        <xdr:cNvCxnSpPr/>
      </xdr:nvCxnSpPr>
      <xdr:spPr>
        <a:xfrm>
          <a:off x="8750300" y="10930575"/>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79104</xdr:rowOff>
    </xdr:from>
    <xdr:to>
      <xdr:col>41</xdr:col>
      <xdr:colOff>101600</xdr:colOff>
      <xdr:row>64</xdr:row>
      <xdr:rowOff>9254</xdr:rowOff>
    </xdr:to>
    <xdr:sp macro="" textlink="">
      <xdr:nvSpPr>
        <xdr:cNvPr id="251" name="楕円 250">
          <a:extLst>
            <a:ext uri="{FF2B5EF4-FFF2-40B4-BE49-F238E27FC236}">
              <a16:creationId xmlns:a16="http://schemas.microsoft.com/office/drawing/2014/main" id="{C751190E-C282-4930-853D-01750A51A3AA}"/>
            </a:ext>
          </a:extLst>
        </xdr:cNvPr>
        <xdr:cNvSpPr/>
      </xdr:nvSpPr>
      <xdr:spPr>
        <a:xfrm>
          <a:off x="7810500" y="108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129225</xdr:rowOff>
    </xdr:from>
    <xdr:to>
      <xdr:col>45</xdr:col>
      <xdr:colOff>177800</xdr:colOff>
      <xdr:row>63</xdr:row>
      <xdr:rowOff>129904</xdr:rowOff>
    </xdr:to>
    <xdr:cxnSp macro="">
      <xdr:nvCxnSpPr>
        <xdr:cNvPr id="252" name="直線コネクタ 251">
          <a:extLst>
            <a:ext uri="{FF2B5EF4-FFF2-40B4-BE49-F238E27FC236}">
              <a16:creationId xmlns:a16="http://schemas.microsoft.com/office/drawing/2014/main" id="{24A6D9AE-0478-4E47-8141-2087F44FCF90}"/>
            </a:ext>
          </a:extLst>
        </xdr:cNvPr>
        <xdr:cNvCxnSpPr/>
      </xdr:nvCxnSpPr>
      <xdr:spPr>
        <a:xfrm flipV="1">
          <a:off x="7861300" y="10930575"/>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77882</xdr:rowOff>
    </xdr:from>
    <xdr:to>
      <xdr:col>36</xdr:col>
      <xdr:colOff>165100</xdr:colOff>
      <xdr:row>64</xdr:row>
      <xdr:rowOff>8032</xdr:rowOff>
    </xdr:to>
    <xdr:sp macro="" textlink="">
      <xdr:nvSpPr>
        <xdr:cNvPr id="253" name="楕円 252">
          <a:extLst>
            <a:ext uri="{FF2B5EF4-FFF2-40B4-BE49-F238E27FC236}">
              <a16:creationId xmlns:a16="http://schemas.microsoft.com/office/drawing/2014/main" id="{D17028F5-15F5-4E0D-9274-8FF891A6552D}"/>
            </a:ext>
          </a:extLst>
        </xdr:cNvPr>
        <xdr:cNvSpPr/>
      </xdr:nvSpPr>
      <xdr:spPr>
        <a:xfrm>
          <a:off x="6921500" y="1087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128682</xdr:rowOff>
    </xdr:from>
    <xdr:to>
      <xdr:col>41</xdr:col>
      <xdr:colOff>50800</xdr:colOff>
      <xdr:row>63</xdr:row>
      <xdr:rowOff>129904</xdr:rowOff>
    </xdr:to>
    <xdr:cxnSp macro="">
      <xdr:nvCxnSpPr>
        <xdr:cNvPr id="254" name="直線コネクタ 253">
          <a:extLst>
            <a:ext uri="{FF2B5EF4-FFF2-40B4-BE49-F238E27FC236}">
              <a16:creationId xmlns:a16="http://schemas.microsoft.com/office/drawing/2014/main" id="{0155F827-9D98-4270-B998-63416A25BD6E}"/>
            </a:ext>
          </a:extLst>
        </xdr:cNvPr>
        <xdr:cNvCxnSpPr/>
      </xdr:nvCxnSpPr>
      <xdr:spPr>
        <a:xfrm>
          <a:off x="6972300" y="10930032"/>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47A69E1-88BA-4130-A736-D6A48E250186}"/>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F1C43AA6-86DE-4131-9EFE-49654F1AED01}"/>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94325</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10326539-1B14-4049-9D59-0877030EE4A2}"/>
            </a:ext>
          </a:extLst>
        </xdr:cNvPr>
        <xdr:cNvSpPr txBox="1"/>
      </xdr:nvSpPr>
      <xdr:spPr>
        <a:xfrm>
          <a:off x="7561795" y="102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21562</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5456610-6EE2-4A74-B7D2-A39E94F75EE1}"/>
            </a:ext>
          </a:extLst>
        </xdr:cNvPr>
        <xdr:cNvSpPr txBox="1"/>
      </xdr:nvSpPr>
      <xdr:spPr>
        <a:xfrm>
          <a:off x="6672795" y="1013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4F35C0C6-AEDE-405C-A008-7DFB8CC955AB}"/>
            </a:ext>
          </a:extLst>
        </xdr:cNvPr>
        <xdr:cNvSpPr txBox="1"/>
      </xdr:nvSpPr>
      <xdr:spPr>
        <a:xfrm>
          <a:off x="9359411" y="1097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171152</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A526D932-4CBC-4A87-B729-4F7068F6A603}"/>
            </a:ext>
          </a:extLst>
        </xdr:cNvPr>
        <xdr:cNvSpPr txBox="1"/>
      </xdr:nvSpPr>
      <xdr:spPr>
        <a:xfrm>
          <a:off x="8483111" y="109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381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EE4D6922-AE62-4312-8942-D8777441F386}"/>
            </a:ext>
          </a:extLst>
        </xdr:cNvPr>
        <xdr:cNvSpPr txBox="1"/>
      </xdr:nvSpPr>
      <xdr:spPr>
        <a:xfrm>
          <a:off x="7594111" y="109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170609</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F86F2398-9AB6-43C7-9EF4-B066AE2A50AF}"/>
            </a:ext>
          </a:extLst>
        </xdr:cNvPr>
        <xdr:cNvSpPr txBox="1"/>
      </xdr:nvSpPr>
      <xdr:spPr>
        <a:xfrm>
          <a:off x="6705111" y="1097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DBDB4DC-5165-4A1A-93D2-FACD91A5E0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EC4A235-764E-42C6-90CC-06407E24A8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448D254-BAFC-4878-BD8D-CF9979A438F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16AAAE8-F023-44B6-B8C4-7ECFA3B452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8A80ABB-F8BD-4EDD-8F5E-B08A62823E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40D9CB8-C0B7-4E5B-8B97-DF6F583B7B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04CC008-31C5-444B-9C4C-1A88ECB0073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7A1AD91-0327-4EDB-BA78-5D4AB31914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22DF7E6-AB5D-4952-A8D0-850CCAFCBA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254613F-0546-4B56-A5D4-58AA89A0C05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600C439-A974-4D1C-9549-6CE711B740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9F00A73C-9C71-4D2D-BD20-826AC7C538F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065BFF3-79F3-4293-9048-8AD3F69BAA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15D1031D-98E2-4DC0-95AD-BE9DD37A01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7F75C724-2AA4-4769-9456-41CFE3D1363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17F47B8-C932-49BF-8561-B90202B21A1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0EB4851-5DD9-48C4-8F15-E6BE14203EE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BBF40C4-0F0D-41E3-8CF5-3837B8E3FD1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6FE57AF-124A-466E-9EB2-4A05A4AE11B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64B5338F-0A0B-4791-A774-7CA14EB1D9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190E080-67CE-4E38-8FE7-FFF842C6821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33148E8-BC8F-4750-A1B4-68C6DEC4328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06A384D-4F27-44FC-B8C7-42604832A3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7D6547D-94CF-4649-A957-0616950B392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FFB8A855-6BE3-49E6-857D-DC29F96084CB}"/>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7CAFE91-1F3C-4350-A68C-546A1909F893}"/>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F7976AE8-39D6-4B60-9B36-7DC6158F6E1E}"/>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EBAEA828-2986-4A75-86F4-E0C9981F8F05}"/>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0E51AB27-4525-4E0B-A8E9-61D350876432}"/>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25F49E6-AA6E-4026-89C7-F28BD51984B8}"/>
            </a:ext>
          </a:extLst>
        </xdr:cNvPr>
        <xdr:cNvSpPr txBox="1"/>
      </xdr:nvSpPr>
      <xdr:spPr>
        <a:xfrm>
          <a:off x="4673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07A7A0BC-5CF5-4ABF-8250-8074EFAFAE63}"/>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8690CB99-4996-41E8-8E6D-8A44D4577091}"/>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454BA2CE-2DC0-40B2-A16B-31FD1C1E2373}"/>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96" name="フローチャート: 判断 295">
          <a:extLst>
            <a:ext uri="{FF2B5EF4-FFF2-40B4-BE49-F238E27FC236}">
              <a16:creationId xmlns:a16="http://schemas.microsoft.com/office/drawing/2014/main" id="{DF7956F0-5DB5-4AB4-8497-8F9F3D68C724}"/>
            </a:ext>
          </a:extLst>
        </xdr:cNvPr>
        <xdr:cNvSpPr/>
      </xdr:nvSpPr>
      <xdr:spPr>
        <a:xfrm>
          <a:off x="1968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138430</xdr:rowOff>
    </xdr:to>
    <xdr:sp macro="" textlink="">
      <xdr:nvSpPr>
        <xdr:cNvPr id="297" name="フローチャート: 判断 296">
          <a:extLst>
            <a:ext uri="{FF2B5EF4-FFF2-40B4-BE49-F238E27FC236}">
              <a16:creationId xmlns:a16="http://schemas.microsoft.com/office/drawing/2014/main" id="{50390C36-8598-4944-B7B7-460EB07AF95C}"/>
            </a:ext>
          </a:extLst>
        </xdr:cNvPr>
        <xdr:cNvSpPr/>
      </xdr:nvSpPr>
      <xdr:spPr>
        <a:xfrm>
          <a:off x="1079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4E1CD76-FF74-44D0-897E-72E5584B3DF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B5B54F-48C4-46AB-83FF-395FA8FE3A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F601DBB-E803-4772-BCD3-2682FF2AF3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4A2C4FF-C2C6-4839-8056-5E2B0817B0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65BD041-D535-4916-9123-D0AE1263652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122555</xdr:rowOff>
    </xdr:from>
    <xdr:to>
      <xdr:col>24</xdr:col>
      <xdr:colOff>114300</xdr:colOff>
      <xdr:row>81</xdr:row>
      <xdr:rowOff>52705</xdr:rowOff>
    </xdr:to>
    <xdr:sp macro="" textlink="">
      <xdr:nvSpPr>
        <xdr:cNvPr id="303" name="楕円 302">
          <a:extLst>
            <a:ext uri="{FF2B5EF4-FFF2-40B4-BE49-F238E27FC236}">
              <a16:creationId xmlns:a16="http://schemas.microsoft.com/office/drawing/2014/main" id="{2CEDCB07-CFE5-4967-AA3F-235209EFDC0C}"/>
            </a:ext>
          </a:extLst>
        </xdr:cNvPr>
        <xdr:cNvSpPr/>
      </xdr:nvSpPr>
      <xdr:spPr>
        <a:xfrm>
          <a:off x="45847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145432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1391972-77E0-4715-A979-D4EBBB3AB322}"/>
            </a:ext>
          </a:extLst>
        </xdr:cNvPr>
        <xdr:cNvSpPr txBox="1"/>
      </xdr:nvSpPr>
      <xdr:spPr>
        <a:xfrm>
          <a:off x="4673600"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305" name="楕円 304">
          <a:extLst>
            <a:ext uri="{FF2B5EF4-FFF2-40B4-BE49-F238E27FC236}">
              <a16:creationId xmlns:a16="http://schemas.microsoft.com/office/drawing/2014/main" id="{D38A3614-0DF3-4B17-810A-36C3024127BE}"/>
            </a:ext>
          </a:extLst>
        </xdr:cNvPr>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131445</xdr:rowOff>
    </xdr:from>
    <xdr:to>
      <xdr:col>24</xdr:col>
      <xdr:colOff>63500</xdr:colOff>
      <xdr:row>81</xdr:row>
      <xdr:rowOff>1905</xdr:rowOff>
    </xdr:to>
    <xdr:cxnSp macro="">
      <xdr:nvCxnSpPr>
        <xdr:cNvPr id="306" name="直線コネクタ 305">
          <a:extLst>
            <a:ext uri="{FF2B5EF4-FFF2-40B4-BE49-F238E27FC236}">
              <a16:creationId xmlns:a16="http://schemas.microsoft.com/office/drawing/2014/main" id="{423D491C-0D10-4765-BD6E-420F73581A9F}"/>
            </a:ext>
          </a:extLst>
        </xdr:cNvPr>
        <xdr:cNvCxnSpPr/>
      </xdr:nvCxnSpPr>
      <xdr:spPr>
        <a:xfrm>
          <a:off x="3797300" y="13847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114936</xdr:rowOff>
    </xdr:from>
    <xdr:to>
      <xdr:col>15</xdr:col>
      <xdr:colOff>101600</xdr:colOff>
      <xdr:row>81</xdr:row>
      <xdr:rowOff>45086</xdr:rowOff>
    </xdr:to>
    <xdr:sp macro="" textlink="">
      <xdr:nvSpPr>
        <xdr:cNvPr id="307" name="楕円 306">
          <a:extLst>
            <a:ext uri="{FF2B5EF4-FFF2-40B4-BE49-F238E27FC236}">
              <a16:creationId xmlns:a16="http://schemas.microsoft.com/office/drawing/2014/main" id="{FC717E98-A653-4AFD-9CFD-7EF01E153C3E}"/>
            </a:ext>
          </a:extLst>
        </xdr:cNvPr>
        <xdr:cNvSpPr/>
      </xdr:nvSpPr>
      <xdr:spPr>
        <a:xfrm>
          <a:off x="2857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131445</xdr:rowOff>
    </xdr:from>
    <xdr:to>
      <xdr:col>19</xdr:col>
      <xdr:colOff>177800</xdr:colOff>
      <xdr:row>80</xdr:row>
      <xdr:rowOff>165736</xdr:rowOff>
    </xdr:to>
    <xdr:cxnSp macro="">
      <xdr:nvCxnSpPr>
        <xdr:cNvPr id="308" name="直線コネクタ 307">
          <a:extLst>
            <a:ext uri="{FF2B5EF4-FFF2-40B4-BE49-F238E27FC236}">
              <a16:creationId xmlns:a16="http://schemas.microsoft.com/office/drawing/2014/main" id="{F7457642-E06C-43B5-AED0-469292F24A07}"/>
            </a:ext>
          </a:extLst>
        </xdr:cNvPr>
        <xdr:cNvCxnSpPr/>
      </xdr:nvCxnSpPr>
      <xdr:spPr>
        <a:xfrm flipV="1">
          <a:off x="2908300" y="138474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73025</xdr:rowOff>
    </xdr:from>
    <xdr:to>
      <xdr:col>10</xdr:col>
      <xdr:colOff>165100</xdr:colOff>
      <xdr:row>81</xdr:row>
      <xdr:rowOff>3175</xdr:rowOff>
    </xdr:to>
    <xdr:sp macro="" textlink="">
      <xdr:nvSpPr>
        <xdr:cNvPr id="309" name="楕円 308">
          <a:extLst>
            <a:ext uri="{FF2B5EF4-FFF2-40B4-BE49-F238E27FC236}">
              <a16:creationId xmlns:a16="http://schemas.microsoft.com/office/drawing/2014/main" id="{FE808512-9588-4C86-B445-EA5ED8095013}"/>
            </a:ext>
          </a:extLst>
        </xdr:cNvPr>
        <xdr:cNvSpPr/>
      </xdr:nvSpPr>
      <xdr:spPr>
        <a:xfrm>
          <a:off x="1968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123825</xdr:rowOff>
    </xdr:from>
    <xdr:to>
      <xdr:col>15</xdr:col>
      <xdr:colOff>50800</xdr:colOff>
      <xdr:row>80</xdr:row>
      <xdr:rowOff>165736</xdr:rowOff>
    </xdr:to>
    <xdr:cxnSp macro="">
      <xdr:nvCxnSpPr>
        <xdr:cNvPr id="310" name="直線コネクタ 309">
          <a:extLst>
            <a:ext uri="{FF2B5EF4-FFF2-40B4-BE49-F238E27FC236}">
              <a16:creationId xmlns:a16="http://schemas.microsoft.com/office/drawing/2014/main" id="{E17D652D-F970-4F00-9A5C-A81BB0BBADA6}"/>
            </a:ext>
          </a:extLst>
        </xdr:cNvPr>
        <xdr:cNvCxnSpPr/>
      </xdr:nvCxnSpPr>
      <xdr:spPr>
        <a:xfrm>
          <a:off x="2019300" y="13839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84455</xdr:rowOff>
    </xdr:from>
    <xdr:to>
      <xdr:col>6</xdr:col>
      <xdr:colOff>38100</xdr:colOff>
      <xdr:row>81</xdr:row>
      <xdr:rowOff>14605</xdr:rowOff>
    </xdr:to>
    <xdr:sp macro="" textlink="">
      <xdr:nvSpPr>
        <xdr:cNvPr id="311" name="楕円 310">
          <a:extLst>
            <a:ext uri="{FF2B5EF4-FFF2-40B4-BE49-F238E27FC236}">
              <a16:creationId xmlns:a16="http://schemas.microsoft.com/office/drawing/2014/main" id="{91E71A0B-EC92-44A5-8706-EA13FEF986E2}"/>
            </a:ext>
          </a:extLst>
        </xdr:cNvPr>
        <xdr:cNvSpPr/>
      </xdr:nvSpPr>
      <xdr:spPr>
        <a:xfrm>
          <a:off x="1079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123825</xdr:rowOff>
    </xdr:from>
    <xdr:to>
      <xdr:col>10</xdr:col>
      <xdr:colOff>114300</xdr:colOff>
      <xdr:row>80</xdr:row>
      <xdr:rowOff>135255</xdr:rowOff>
    </xdr:to>
    <xdr:cxnSp macro="">
      <xdr:nvCxnSpPr>
        <xdr:cNvPr id="312" name="直線コネクタ 311">
          <a:extLst>
            <a:ext uri="{FF2B5EF4-FFF2-40B4-BE49-F238E27FC236}">
              <a16:creationId xmlns:a16="http://schemas.microsoft.com/office/drawing/2014/main" id="{FF0B5E72-27F6-4DC9-8061-2D2B0758BB86}"/>
            </a:ext>
          </a:extLst>
        </xdr:cNvPr>
        <xdr:cNvCxnSpPr/>
      </xdr:nvCxnSpPr>
      <xdr:spPr>
        <a:xfrm flipV="1">
          <a:off x="1130300" y="138398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id="{174A0207-4876-4006-BD2D-C3FD83CF22EA}"/>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0CAD5106-A7D1-43D1-8F50-D76126129756}"/>
            </a:ext>
          </a:extLst>
        </xdr:cNvPr>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5" name="n_3aveValue【公営住宅】&#10;有形固定資産減価償却率">
          <a:extLst>
            <a:ext uri="{FF2B5EF4-FFF2-40B4-BE49-F238E27FC236}">
              <a16:creationId xmlns:a16="http://schemas.microsoft.com/office/drawing/2014/main" id="{611CD57F-1198-40D9-A888-FB05E812A503}"/>
            </a:ext>
          </a:extLst>
        </xdr:cNvPr>
        <xdr:cNvSpPr txBox="1"/>
      </xdr:nvSpPr>
      <xdr:spPr>
        <a:xfrm>
          <a:off x="1816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129557</xdr:rowOff>
    </xdr:from>
    <xdr:ext cx="405111" cy="259045"/>
    <xdr:sp macro="" textlink="">
      <xdr:nvSpPr>
        <xdr:cNvPr id="316" name="n_4aveValue【公営住宅】&#10;有形固定資産減価償却率">
          <a:extLst>
            <a:ext uri="{FF2B5EF4-FFF2-40B4-BE49-F238E27FC236}">
              <a16:creationId xmlns:a16="http://schemas.microsoft.com/office/drawing/2014/main" id="{DFA8269F-F239-4B38-9788-49531BDE64C6}"/>
            </a:ext>
          </a:extLst>
        </xdr:cNvPr>
        <xdr:cNvSpPr txBox="1"/>
      </xdr:nvSpPr>
      <xdr:spPr>
        <a:xfrm>
          <a:off x="927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317" name="n_1mainValue【公営住宅】&#10;有形固定資産減価償却率">
          <a:extLst>
            <a:ext uri="{FF2B5EF4-FFF2-40B4-BE49-F238E27FC236}">
              <a16:creationId xmlns:a16="http://schemas.microsoft.com/office/drawing/2014/main" id="{69E192DD-523C-4AA0-89DD-0E3AB3D49FC9}"/>
            </a:ext>
          </a:extLst>
        </xdr:cNvPr>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8" name="n_2mainValue【公営住宅】&#10;有形固定資産減価償却率">
          <a:extLst>
            <a:ext uri="{FF2B5EF4-FFF2-40B4-BE49-F238E27FC236}">
              <a16:creationId xmlns:a16="http://schemas.microsoft.com/office/drawing/2014/main" id="{551EC03B-1986-4AE9-8C76-BACBEBF0C741}"/>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19702</xdr:rowOff>
    </xdr:from>
    <xdr:ext cx="405111" cy="259045"/>
    <xdr:sp macro="" textlink="">
      <xdr:nvSpPr>
        <xdr:cNvPr id="319" name="n_3mainValue【公営住宅】&#10;有形固定資産減価償却率">
          <a:extLst>
            <a:ext uri="{FF2B5EF4-FFF2-40B4-BE49-F238E27FC236}">
              <a16:creationId xmlns:a16="http://schemas.microsoft.com/office/drawing/2014/main" id="{F79E30E2-CCAB-4759-9080-5F2D8F6B9CF8}"/>
            </a:ext>
          </a:extLst>
        </xdr:cNvPr>
        <xdr:cNvSpPr txBox="1"/>
      </xdr:nvSpPr>
      <xdr:spPr>
        <a:xfrm>
          <a:off x="1816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31132</xdr:rowOff>
    </xdr:from>
    <xdr:ext cx="405111" cy="259045"/>
    <xdr:sp macro="" textlink="">
      <xdr:nvSpPr>
        <xdr:cNvPr id="320" name="n_4mainValue【公営住宅】&#10;有形固定資産減価償却率">
          <a:extLst>
            <a:ext uri="{FF2B5EF4-FFF2-40B4-BE49-F238E27FC236}">
              <a16:creationId xmlns:a16="http://schemas.microsoft.com/office/drawing/2014/main" id="{57CE8283-5820-4F05-AA46-2F754988FEF4}"/>
            </a:ext>
          </a:extLst>
        </xdr:cNvPr>
        <xdr:cNvSpPr txBox="1"/>
      </xdr:nvSpPr>
      <xdr:spPr>
        <a:xfrm>
          <a:off x="927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644551F-4C0D-46F0-A609-3C1E33C289A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E1027A2-BAA1-451A-B342-A243510181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9EA6C76-EFC6-459E-9E40-5249964576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323CC74-999B-4E5D-82DF-10D6BAB554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23378F5-B416-4BAA-9652-FC604466F2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F2D1DD0-6BCA-4EF5-B3D3-69277F4DF0F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356D025-63F5-4E6B-A7B0-311868D22F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859C037-48E0-4BF4-9BFC-8885DF0369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0C83D0A-C84D-4E4E-BC0B-5A2F0D4564F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22D564E-EBA5-43C8-A30D-4EC5EB7517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2F5C0F0-F51E-4E5A-9B75-42B8B296205D}"/>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280F2CB9-C70A-49BA-AFA3-6E99EFA178B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A3E2D56-EB61-4D34-A5F0-AA158116386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FCFAD1C-26BC-45AB-8A1E-C2450F17DC0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20680FE-5CD6-4B2A-AA87-4BD5C9AA2C9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28C0FD7-060D-4F11-8D39-543AEEAB494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FE495CF-8320-41FB-B36D-A738DAB5AF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49BD5FF-026B-45BA-9756-D59C5B7C120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86747459-091F-4E8C-9BDE-E27437AB320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8CAF6DDE-4DFD-43A0-B759-2391F99EC6F3}"/>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E3EED270-B2C2-493A-9E21-19B3A0D20B7D}"/>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49171FEB-574B-4536-B75C-445B1CB73551}"/>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6F09F783-618B-4329-AB98-76FA3AA0306D}"/>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BDA6CAA3-4C06-4D86-9D69-0DC72C88CD4A}"/>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F7DF1582-2623-49C5-B93F-A078C7FDE64A}"/>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DAAC3916-8144-4375-B4A9-87957DA6B2AD}"/>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1F52E1B4-1619-4D0E-A512-05EBBDD7F65A}"/>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DDC5A767-19DC-43B3-BB81-97FBD36267B3}"/>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137033</xdr:rowOff>
    </xdr:from>
    <xdr:to>
      <xdr:col>41</xdr:col>
      <xdr:colOff>101600</xdr:colOff>
      <xdr:row>83</xdr:row>
      <xdr:rowOff>67183</xdr:rowOff>
    </xdr:to>
    <xdr:sp macro="" textlink="">
      <xdr:nvSpPr>
        <xdr:cNvPr id="349" name="フローチャート: 判断 348">
          <a:extLst>
            <a:ext uri="{FF2B5EF4-FFF2-40B4-BE49-F238E27FC236}">
              <a16:creationId xmlns:a16="http://schemas.microsoft.com/office/drawing/2014/main" id="{D3B0EF7C-97C8-4B62-A020-0E290FEE5850}"/>
            </a:ext>
          </a:extLst>
        </xdr:cNvPr>
        <xdr:cNvSpPr/>
      </xdr:nvSpPr>
      <xdr:spPr>
        <a:xfrm>
          <a:off x="7810500" y="1419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146749</xdr:rowOff>
    </xdr:from>
    <xdr:to>
      <xdr:col>36</xdr:col>
      <xdr:colOff>165100</xdr:colOff>
      <xdr:row>83</xdr:row>
      <xdr:rowOff>76899</xdr:rowOff>
    </xdr:to>
    <xdr:sp macro="" textlink="">
      <xdr:nvSpPr>
        <xdr:cNvPr id="350" name="フローチャート: 判断 349">
          <a:extLst>
            <a:ext uri="{FF2B5EF4-FFF2-40B4-BE49-F238E27FC236}">
              <a16:creationId xmlns:a16="http://schemas.microsoft.com/office/drawing/2014/main" id="{C99279FB-8D9E-4788-ACC4-80B391F2BD4D}"/>
            </a:ext>
          </a:extLst>
        </xdr:cNvPr>
        <xdr:cNvSpPr/>
      </xdr:nvSpPr>
      <xdr:spPr>
        <a:xfrm>
          <a:off x="6921500" y="1420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AEBF342-DC3D-496F-BEAA-E08BCAC8824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4E6A3CE-DC17-4CD2-AB42-54823AAD6F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B7D363F-7C39-48D8-826A-37D1984D2B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8AA7825-9C4F-436B-BE60-1DABD9BF27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FBB396A-FDD5-470A-8A7B-8761AA4F41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136461</xdr:rowOff>
    </xdr:from>
    <xdr:to>
      <xdr:col>55</xdr:col>
      <xdr:colOff>50800</xdr:colOff>
      <xdr:row>84</xdr:row>
      <xdr:rowOff>66611</xdr:rowOff>
    </xdr:to>
    <xdr:sp macro="" textlink="">
      <xdr:nvSpPr>
        <xdr:cNvPr id="356" name="楕円 355">
          <a:extLst>
            <a:ext uri="{FF2B5EF4-FFF2-40B4-BE49-F238E27FC236}">
              <a16:creationId xmlns:a16="http://schemas.microsoft.com/office/drawing/2014/main" id="{E07589ED-B6A8-4A89-8C7B-5219414DAC2E}"/>
            </a:ext>
          </a:extLst>
        </xdr:cNvPr>
        <xdr:cNvSpPr/>
      </xdr:nvSpPr>
      <xdr:spPr>
        <a:xfrm>
          <a:off x="10426700" y="143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114888</xdr:rowOff>
    </xdr:from>
    <xdr:ext cx="469744" cy="259045"/>
    <xdr:sp macro="" textlink="">
      <xdr:nvSpPr>
        <xdr:cNvPr id="357" name="【公営住宅】&#10;一人当たり面積該当値テキスト">
          <a:extLst>
            <a:ext uri="{FF2B5EF4-FFF2-40B4-BE49-F238E27FC236}">
              <a16:creationId xmlns:a16="http://schemas.microsoft.com/office/drawing/2014/main" id="{0CBCD90F-3449-428D-A55E-AEAD5ECCCB76}"/>
            </a:ext>
          </a:extLst>
        </xdr:cNvPr>
        <xdr:cNvSpPr txBox="1"/>
      </xdr:nvSpPr>
      <xdr:spPr>
        <a:xfrm>
          <a:off x="10515600" y="1434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135319</xdr:rowOff>
    </xdr:from>
    <xdr:to>
      <xdr:col>50</xdr:col>
      <xdr:colOff>165100</xdr:colOff>
      <xdr:row>84</xdr:row>
      <xdr:rowOff>65469</xdr:rowOff>
    </xdr:to>
    <xdr:sp macro="" textlink="">
      <xdr:nvSpPr>
        <xdr:cNvPr id="358" name="楕円 357">
          <a:extLst>
            <a:ext uri="{FF2B5EF4-FFF2-40B4-BE49-F238E27FC236}">
              <a16:creationId xmlns:a16="http://schemas.microsoft.com/office/drawing/2014/main" id="{7C2B9EAF-3BF7-4279-956D-42415C4D0AD7}"/>
            </a:ext>
          </a:extLst>
        </xdr:cNvPr>
        <xdr:cNvSpPr/>
      </xdr:nvSpPr>
      <xdr:spPr>
        <a:xfrm>
          <a:off x="9588500" y="1436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14669</xdr:rowOff>
    </xdr:from>
    <xdr:to>
      <xdr:col>55</xdr:col>
      <xdr:colOff>0</xdr:colOff>
      <xdr:row>84</xdr:row>
      <xdr:rowOff>15811</xdr:rowOff>
    </xdr:to>
    <xdr:cxnSp macro="">
      <xdr:nvCxnSpPr>
        <xdr:cNvPr id="359" name="直線コネクタ 358">
          <a:extLst>
            <a:ext uri="{FF2B5EF4-FFF2-40B4-BE49-F238E27FC236}">
              <a16:creationId xmlns:a16="http://schemas.microsoft.com/office/drawing/2014/main" id="{80702317-09B5-413E-987A-98906AC7FC36}"/>
            </a:ext>
          </a:extLst>
        </xdr:cNvPr>
        <xdr:cNvCxnSpPr/>
      </xdr:nvCxnSpPr>
      <xdr:spPr>
        <a:xfrm>
          <a:off x="9639300" y="14416469"/>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146177</xdr:rowOff>
    </xdr:from>
    <xdr:to>
      <xdr:col>46</xdr:col>
      <xdr:colOff>38100</xdr:colOff>
      <xdr:row>84</xdr:row>
      <xdr:rowOff>76327</xdr:rowOff>
    </xdr:to>
    <xdr:sp macro="" textlink="">
      <xdr:nvSpPr>
        <xdr:cNvPr id="360" name="楕円 359">
          <a:extLst>
            <a:ext uri="{FF2B5EF4-FFF2-40B4-BE49-F238E27FC236}">
              <a16:creationId xmlns:a16="http://schemas.microsoft.com/office/drawing/2014/main" id="{C525A505-BFE2-43EC-A67A-7DE0C379E9CD}"/>
            </a:ext>
          </a:extLst>
        </xdr:cNvPr>
        <xdr:cNvSpPr/>
      </xdr:nvSpPr>
      <xdr:spPr>
        <a:xfrm>
          <a:off x="8699500" y="143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14669</xdr:rowOff>
    </xdr:from>
    <xdr:to>
      <xdr:col>50</xdr:col>
      <xdr:colOff>114300</xdr:colOff>
      <xdr:row>84</xdr:row>
      <xdr:rowOff>25527</xdr:rowOff>
    </xdr:to>
    <xdr:cxnSp macro="">
      <xdr:nvCxnSpPr>
        <xdr:cNvPr id="361" name="直線コネクタ 360">
          <a:extLst>
            <a:ext uri="{FF2B5EF4-FFF2-40B4-BE49-F238E27FC236}">
              <a16:creationId xmlns:a16="http://schemas.microsoft.com/office/drawing/2014/main" id="{365C2C90-D92F-4219-9938-6E2AADEAA682}"/>
            </a:ext>
          </a:extLst>
        </xdr:cNvPr>
        <xdr:cNvCxnSpPr/>
      </xdr:nvCxnSpPr>
      <xdr:spPr>
        <a:xfrm flipV="1">
          <a:off x="8750300" y="1441646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145035</xdr:rowOff>
    </xdr:from>
    <xdr:to>
      <xdr:col>41</xdr:col>
      <xdr:colOff>101600</xdr:colOff>
      <xdr:row>84</xdr:row>
      <xdr:rowOff>75185</xdr:rowOff>
    </xdr:to>
    <xdr:sp macro="" textlink="">
      <xdr:nvSpPr>
        <xdr:cNvPr id="362" name="楕円 361">
          <a:extLst>
            <a:ext uri="{FF2B5EF4-FFF2-40B4-BE49-F238E27FC236}">
              <a16:creationId xmlns:a16="http://schemas.microsoft.com/office/drawing/2014/main" id="{424F1F00-74BC-4B84-B3FE-825F84B9B05D}"/>
            </a:ext>
          </a:extLst>
        </xdr:cNvPr>
        <xdr:cNvSpPr/>
      </xdr:nvSpPr>
      <xdr:spPr>
        <a:xfrm>
          <a:off x="7810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24385</xdr:rowOff>
    </xdr:from>
    <xdr:to>
      <xdr:col>45</xdr:col>
      <xdr:colOff>177800</xdr:colOff>
      <xdr:row>84</xdr:row>
      <xdr:rowOff>25527</xdr:rowOff>
    </xdr:to>
    <xdr:cxnSp macro="">
      <xdr:nvCxnSpPr>
        <xdr:cNvPr id="363" name="直線コネクタ 362">
          <a:extLst>
            <a:ext uri="{FF2B5EF4-FFF2-40B4-BE49-F238E27FC236}">
              <a16:creationId xmlns:a16="http://schemas.microsoft.com/office/drawing/2014/main" id="{1F906EA2-70F0-4592-ACF6-42165249E4ED}"/>
            </a:ext>
          </a:extLst>
        </xdr:cNvPr>
        <xdr:cNvCxnSpPr/>
      </xdr:nvCxnSpPr>
      <xdr:spPr>
        <a:xfrm>
          <a:off x="7861300" y="1442618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160465</xdr:rowOff>
    </xdr:from>
    <xdr:to>
      <xdr:col>36</xdr:col>
      <xdr:colOff>165100</xdr:colOff>
      <xdr:row>84</xdr:row>
      <xdr:rowOff>90615</xdr:rowOff>
    </xdr:to>
    <xdr:sp macro="" textlink="">
      <xdr:nvSpPr>
        <xdr:cNvPr id="364" name="楕円 363">
          <a:extLst>
            <a:ext uri="{FF2B5EF4-FFF2-40B4-BE49-F238E27FC236}">
              <a16:creationId xmlns:a16="http://schemas.microsoft.com/office/drawing/2014/main" id="{F8A94DE2-2A0F-4054-9B1F-8CA364AD8935}"/>
            </a:ext>
          </a:extLst>
        </xdr:cNvPr>
        <xdr:cNvSpPr/>
      </xdr:nvSpPr>
      <xdr:spPr>
        <a:xfrm>
          <a:off x="6921500" y="1439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24385</xdr:rowOff>
    </xdr:from>
    <xdr:to>
      <xdr:col>41</xdr:col>
      <xdr:colOff>50800</xdr:colOff>
      <xdr:row>84</xdr:row>
      <xdr:rowOff>39815</xdr:rowOff>
    </xdr:to>
    <xdr:cxnSp macro="">
      <xdr:nvCxnSpPr>
        <xdr:cNvPr id="365" name="直線コネクタ 364">
          <a:extLst>
            <a:ext uri="{FF2B5EF4-FFF2-40B4-BE49-F238E27FC236}">
              <a16:creationId xmlns:a16="http://schemas.microsoft.com/office/drawing/2014/main" id="{739E3B92-0C25-49E2-81D8-DA3FE6DBB525}"/>
            </a:ext>
          </a:extLst>
        </xdr:cNvPr>
        <xdr:cNvCxnSpPr/>
      </xdr:nvCxnSpPr>
      <xdr:spPr>
        <a:xfrm flipV="1">
          <a:off x="6972300" y="14426185"/>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8043BF1A-99DD-493D-94B6-661926C57E9A}"/>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D803BCD0-7F64-4CC0-A338-2B578602931F}"/>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83710</xdr:rowOff>
    </xdr:from>
    <xdr:ext cx="469744" cy="259045"/>
    <xdr:sp macro="" textlink="">
      <xdr:nvSpPr>
        <xdr:cNvPr id="368" name="n_3aveValue【公営住宅】&#10;一人当たり面積">
          <a:extLst>
            <a:ext uri="{FF2B5EF4-FFF2-40B4-BE49-F238E27FC236}">
              <a16:creationId xmlns:a16="http://schemas.microsoft.com/office/drawing/2014/main" id="{8BCB0740-DBFB-42C4-BF8D-F773C915DB96}"/>
            </a:ext>
          </a:extLst>
        </xdr:cNvPr>
        <xdr:cNvSpPr txBox="1"/>
      </xdr:nvSpPr>
      <xdr:spPr>
        <a:xfrm>
          <a:off x="7626427" y="1397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93426</xdr:rowOff>
    </xdr:from>
    <xdr:ext cx="469744" cy="259045"/>
    <xdr:sp macro="" textlink="">
      <xdr:nvSpPr>
        <xdr:cNvPr id="369" name="n_4aveValue【公営住宅】&#10;一人当たり面積">
          <a:extLst>
            <a:ext uri="{FF2B5EF4-FFF2-40B4-BE49-F238E27FC236}">
              <a16:creationId xmlns:a16="http://schemas.microsoft.com/office/drawing/2014/main" id="{15E00989-1CA8-4EBE-9649-636453461B93}"/>
            </a:ext>
          </a:extLst>
        </xdr:cNvPr>
        <xdr:cNvSpPr txBox="1"/>
      </xdr:nvSpPr>
      <xdr:spPr>
        <a:xfrm>
          <a:off x="6737427" y="139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56596</xdr:rowOff>
    </xdr:from>
    <xdr:ext cx="469744" cy="259045"/>
    <xdr:sp macro="" textlink="">
      <xdr:nvSpPr>
        <xdr:cNvPr id="370" name="n_1mainValue【公営住宅】&#10;一人当たり面積">
          <a:extLst>
            <a:ext uri="{FF2B5EF4-FFF2-40B4-BE49-F238E27FC236}">
              <a16:creationId xmlns:a16="http://schemas.microsoft.com/office/drawing/2014/main" id="{6C9CD93A-8785-44A2-8F57-B877D0F35B16}"/>
            </a:ext>
          </a:extLst>
        </xdr:cNvPr>
        <xdr:cNvSpPr txBox="1"/>
      </xdr:nvSpPr>
      <xdr:spPr>
        <a:xfrm>
          <a:off x="9391727" y="1445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67454</xdr:rowOff>
    </xdr:from>
    <xdr:ext cx="469744" cy="259045"/>
    <xdr:sp macro="" textlink="">
      <xdr:nvSpPr>
        <xdr:cNvPr id="371" name="n_2mainValue【公営住宅】&#10;一人当たり面積">
          <a:extLst>
            <a:ext uri="{FF2B5EF4-FFF2-40B4-BE49-F238E27FC236}">
              <a16:creationId xmlns:a16="http://schemas.microsoft.com/office/drawing/2014/main" id="{883EF94E-1BE6-4C7C-B053-694465715C61}"/>
            </a:ext>
          </a:extLst>
        </xdr:cNvPr>
        <xdr:cNvSpPr txBox="1"/>
      </xdr:nvSpPr>
      <xdr:spPr>
        <a:xfrm>
          <a:off x="8515427" y="1446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66312</xdr:rowOff>
    </xdr:from>
    <xdr:ext cx="469744" cy="259045"/>
    <xdr:sp macro="" textlink="">
      <xdr:nvSpPr>
        <xdr:cNvPr id="372" name="n_3mainValue【公営住宅】&#10;一人当たり面積">
          <a:extLst>
            <a:ext uri="{FF2B5EF4-FFF2-40B4-BE49-F238E27FC236}">
              <a16:creationId xmlns:a16="http://schemas.microsoft.com/office/drawing/2014/main" id="{4CA6DB59-2F3A-4EBD-BF24-6B4CE6B20838}"/>
            </a:ext>
          </a:extLst>
        </xdr:cNvPr>
        <xdr:cNvSpPr txBox="1"/>
      </xdr:nvSpPr>
      <xdr:spPr>
        <a:xfrm>
          <a:off x="7626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81742</xdr:rowOff>
    </xdr:from>
    <xdr:ext cx="469744" cy="259045"/>
    <xdr:sp macro="" textlink="">
      <xdr:nvSpPr>
        <xdr:cNvPr id="373" name="n_4mainValue【公営住宅】&#10;一人当たり面積">
          <a:extLst>
            <a:ext uri="{FF2B5EF4-FFF2-40B4-BE49-F238E27FC236}">
              <a16:creationId xmlns:a16="http://schemas.microsoft.com/office/drawing/2014/main" id="{2C449BBA-1C7D-4985-9067-D405A938E7B9}"/>
            </a:ext>
          </a:extLst>
        </xdr:cNvPr>
        <xdr:cNvSpPr txBox="1"/>
      </xdr:nvSpPr>
      <xdr:spPr>
        <a:xfrm>
          <a:off x="6737427" y="1448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5A95D354-393B-4FE6-B969-B9B4D71239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E9C69FA-38C8-404C-BE48-8AE16DFE8A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F782A49-3295-41D9-9E45-66CD57CC8C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65821E25-C0FD-462C-94AA-D020590417E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C6CE0A5-59F0-486A-9771-C3D0A52E3A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B65F6FB-702E-48C7-A58F-E1B3F3BDC5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D9E079D-1DA9-4A21-A00C-0CCCC578CA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55C0477-AEAD-4CF5-8CFA-9434390358F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7AEC5474-652D-4A71-ADFB-08C579BFE90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28421803-FB2A-4CE5-B6E7-6384A5146E4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a:extLst>
            <a:ext uri="{FF2B5EF4-FFF2-40B4-BE49-F238E27FC236}">
              <a16:creationId xmlns:a16="http://schemas.microsoft.com/office/drawing/2014/main" id="{4B5CED74-7DAC-4F4A-9901-2E0E4397A11E}"/>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F22B9DD1-7382-418B-826B-B4556F3E814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a:extLst>
            <a:ext uri="{FF2B5EF4-FFF2-40B4-BE49-F238E27FC236}">
              <a16:creationId xmlns:a16="http://schemas.microsoft.com/office/drawing/2014/main" id="{897C80F5-2F1B-42D7-8D92-66B2E19A4127}"/>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2283C140-CEB0-4C69-8685-5064A549963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E4767708-864A-4047-B628-C9034D79B1D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6DF3468-DF92-4856-B13D-21446D0CA31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14EC7623-6191-4154-893A-8C70C35032A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363D8406-3A0C-49F6-901E-C2708202AFE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CE666EDF-A549-440A-8A0A-21D2DCCD775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C934FD6A-E272-48E0-9E9F-BACC5FDC8AD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3BCF58E5-618A-45DD-8F1A-69422F6FEF1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9EC32F5E-DA96-491D-A1AF-477C2B5509E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a:extLst>
            <a:ext uri="{FF2B5EF4-FFF2-40B4-BE49-F238E27FC236}">
              <a16:creationId xmlns:a16="http://schemas.microsoft.com/office/drawing/2014/main" id="{1EFD68A0-E902-470E-9C20-B3D0A2280DF3}"/>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9B095D5A-08EC-4A54-8AF3-46C9B40148B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a:extLst>
            <a:ext uri="{FF2B5EF4-FFF2-40B4-BE49-F238E27FC236}">
              <a16:creationId xmlns:a16="http://schemas.microsoft.com/office/drawing/2014/main" id="{1DE4A2E6-98ED-4EBA-AF11-6F27992924A2}"/>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1FA8B809-C3E6-46A0-950E-E12B73462F1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59BAF0F9-4198-41CB-8645-472581703DB0}"/>
            </a:ext>
          </a:extLst>
        </xdr:cNvPr>
        <xdr:cNvCxnSpPr/>
      </xdr:nvCxnSpPr>
      <xdr:spPr>
        <a:xfrm flipV="1">
          <a:off x="4634865" y="17090571"/>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1A46B3FB-FB12-4E7E-8A01-92513E61EB96}"/>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20571370-E76C-49CD-86F6-A80CA311C9F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6B4D2E19-33FA-4633-BF86-F7350A82EC41}"/>
            </a:ext>
          </a:extLst>
        </xdr:cNvPr>
        <xdr:cNvSpPr txBox="1"/>
      </xdr:nvSpPr>
      <xdr:spPr>
        <a:xfrm>
          <a:off x="46736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a:extLst>
            <a:ext uri="{FF2B5EF4-FFF2-40B4-BE49-F238E27FC236}">
              <a16:creationId xmlns:a16="http://schemas.microsoft.com/office/drawing/2014/main" id="{B0955657-0154-401A-8192-FD96F791FFD4}"/>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168746</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F607FFC1-BCEF-44B1-9AF0-91885DD07BDC}"/>
            </a:ext>
          </a:extLst>
        </xdr:cNvPr>
        <xdr:cNvSpPr txBox="1"/>
      </xdr:nvSpPr>
      <xdr:spPr>
        <a:xfrm>
          <a:off x="4673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a:extLst>
            <a:ext uri="{FF2B5EF4-FFF2-40B4-BE49-F238E27FC236}">
              <a16:creationId xmlns:a16="http://schemas.microsoft.com/office/drawing/2014/main" id="{51745812-F280-4AC2-866D-B8D0F0B5C46A}"/>
            </a:ext>
          </a:extLst>
        </xdr:cNvPr>
        <xdr:cNvSpPr/>
      </xdr:nvSpPr>
      <xdr:spPr>
        <a:xfrm>
          <a:off x="4584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a:extLst>
            <a:ext uri="{FF2B5EF4-FFF2-40B4-BE49-F238E27FC236}">
              <a16:creationId xmlns:a16="http://schemas.microsoft.com/office/drawing/2014/main" id="{427BB062-100E-4F61-85E5-4DE0A6B91395}"/>
            </a:ext>
          </a:extLst>
        </xdr:cNvPr>
        <xdr:cNvSpPr/>
      </xdr:nvSpPr>
      <xdr:spPr>
        <a:xfrm>
          <a:off x="37465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a:extLst>
            <a:ext uri="{FF2B5EF4-FFF2-40B4-BE49-F238E27FC236}">
              <a16:creationId xmlns:a16="http://schemas.microsoft.com/office/drawing/2014/main" id="{1521CDF7-CD36-403B-97D6-6CDFAB456438}"/>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10705</xdr:rowOff>
    </xdr:from>
    <xdr:to>
      <xdr:col>10</xdr:col>
      <xdr:colOff>165100</xdr:colOff>
      <xdr:row>103</xdr:row>
      <xdr:rowOff>112305</xdr:rowOff>
    </xdr:to>
    <xdr:sp macro="" textlink="">
      <xdr:nvSpPr>
        <xdr:cNvPr id="409" name="フローチャート: 判断 408">
          <a:extLst>
            <a:ext uri="{FF2B5EF4-FFF2-40B4-BE49-F238E27FC236}">
              <a16:creationId xmlns:a16="http://schemas.microsoft.com/office/drawing/2014/main" id="{DCA79CC3-C9E7-4772-A9A0-EDBF5D478C0D}"/>
            </a:ext>
          </a:extLst>
        </xdr:cNvPr>
        <xdr:cNvSpPr/>
      </xdr:nvSpPr>
      <xdr:spPr>
        <a:xfrm>
          <a:off x="1968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10" name="フローチャート: 判断 409">
          <a:extLst>
            <a:ext uri="{FF2B5EF4-FFF2-40B4-BE49-F238E27FC236}">
              <a16:creationId xmlns:a16="http://schemas.microsoft.com/office/drawing/2014/main" id="{1504ACC2-706A-4141-A9C0-1C5DC248E5A6}"/>
            </a:ext>
          </a:extLst>
        </xdr:cNvPr>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0611FE9-0E3F-48D3-A9DD-25D9A766B28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A87B2AC-54A3-4ADA-8EDE-CC4C911EEE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3DB4C90-C331-46E3-B90E-73CC739062C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825969D-FD2A-46C0-BA45-5DA8806BD39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8FA1B37-8CB4-454A-B92C-E9E59357962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xdr:rowOff>
    </xdr:from>
    <xdr:to>
      <xdr:col>24</xdr:col>
      <xdr:colOff>114300</xdr:colOff>
      <xdr:row>104</xdr:row>
      <xdr:rowOff>110671</xdr:rowOff>
    </xdr:to>
    <xdr:sp macro="" textlink="">
      <xdr:nvSpPr>
        <xdr:cNvPr id="416" name="楕円 415">
          <a:extLst>
            <a:ext uri="{FF2B5EF4-FFF2-40B4-BE49-F238E27FC236}">
              <a16:creationId xmlns:a16="http://schemas.microsoft.com/office/drawing/2014/main" id="{66CA6381-50A4-4495-AFD8-FDB57B6FF3ED}"/>
            </a:ext>
          </a:extLst>
        </xdr:cNvPr>
        <xdr:cNvSpPr/>
      </xdr:nvSpPr>
      <xdr:spPr>
        <a:xfrm>
          <a:off x="4584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31948</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96903746-F473-4380-9BC4-9BD044F03F00}"/>
            </a:ext>
          </a:extLst>
        </xdr:cNvPr>
        <xdr:cNvSpPr txBox="1"/>
      </xdr:nvSpPr>
      <xdr:spPr>
        <a:xfrm>
          <a:off x="4673600" y="1769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128270</xdr:rowOff>
    </xdr:from>
    <xdr:to>
      <xdr:col>20</xdr:col>
      <xdr:colOff>38100</xdr:colOff>
      <xdr:row>104</xdr:row>
      <xdr:rowOff>58420</xdr:rowOff>
    </xdr:to>
    <xdr:sp macro="" textlink="">
      <xdr:nvSpPr>
        <xdr:cNvPr id="418" name="楕円 417">
          <a:extLst>
            <a:ext uri="{FF2B5EF4-FFF2-40B4-BE49-F238E27FC236}">
              <a16:creationId xmlns:a16="http://schemas.microsoft.com/office/drawing/2014/main" id="{A52D0180-2272-4F66-949D-AC62CA8FDD6F}"/>
            </a:ext>
          </a:extLst>
        </xdr:cNvPr>
        <xdr:cNvSpPr/>
      </xdr:nvSpPr>
      <xdr:spPr>
        <a:xfrm>
          <a:off x="3746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59871</xdr:rowOff>
    </xdr:to>
    <xdr:cxnSp macro="">
      <xdr:nvCxnSpPr>
        <xdr:cNvPr id="419" name="直線コネクタ 418">
          <a:extLst>
            <a:ext uri="{FF2B5EF4-FFF2-40B4-BE49-F238E27FC236}">
              <a16:creationId xmlns:a16="http://schemas.microsoft.com/office/drawing/2014/main" id="{23D2A126-F4F3-41F2-8E1A-4A908CE521B2}"/>
            </a:ext>
          </a:extLst>
        </xdr:cNvPr>
        <xdr:cNvCxnSpPr/>
      </xdr:nvCxnSpPr>
      <xdr:spPr>
        <a:xfrm>
          <a:off x="3797300" y="1783842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72752</xdr:rowOff>
    </xdr:from>
    <xdr:to>
      <xdr:col>15</xdr:col>
      <xdr:colOff>101600</xdr:colOff>
      <xdr:row>104</xdr:row>
      <xdr:rowOff>2902</xdr:rowOff>
    </xdr:to>
    <xdr:sp macro="" textlink="">
      <xdr:nvSpPr>
        <xdr:cNvPr id="420" name="楕円 419">
          <a:extLst>
            <a:ext uri="{FF2B5EF4-FFF2-40B4-BE49-F238E27FC236}">
              <a16:creationId xmlns:a16="http://schemas.microsoft.com/office/drawing/2014/main" id="{DB395847-7991-473F-A031-4F4A22977AED}"/>
            </a:ext>
          </a:extLst>
        </xdr:cNvPr>
        <xdr:cNvSpPr/>
      </xdr:nvSpPr>
      <xdr:spPr>
        <a:xfrm>
          <a:off x="2857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123552</xdr:rowOff>
    </xdr:from>
    <xdr:to>
      <xdr:col>19</xdr:col>
      <xdr:colOff>177800</xdr:colOff>
      <xdr:row>104</xdr:row>
      <xdr:rowOff>7620</xdr:rowOff>
    </xdr:to>
    <xdr:cxnSp macro="">
      <xdr:nvCxnSpPr>
        <xdr:cNvPr id="421" name="直線コネクタ 420">
          <a:extLst>
            <a:ext uri="{FF2B5EF4-FFF2-40B4-BE49-F238E27FC236}">
              <a16:creationId xmlns:a16="http://schemas.microsoft.com/office/drawing/2014/main" id="{A8602B8A-4652-414B-88B2-BBE068327662}"/>
            </a:ext>
          </a:extLst>
        </xdr:cNvPr>
        <xdr:cNvCxnSpPr/>
      </xdr:nvCxnSpPr>
      <xdr:spPr>
        <a:xfrm>
          <a:off x="2908300" y="1778290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422" name="楕円 421">
          <a:extLst>
            <a:ext uri="{FF2B5EF4-FFF2-40B4-BE49-F238E27FC236}">
              <a16:creationId xmlns:a16="http://schemas.microsoft.com/office/drawing/2014/main" id="{CE9F2C4E-B3B3-407F-BE0B-E9D9AB577C94}"/>
            </a:ext>
          </a:extLst>
        </xdr:cNvPr>
        <xdr:cNvSpPr/>
      </xdr:nvSpPr>
      <xdr:spPr>
        <a:xfrm>
          <a:off x="1968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123552</xdr:rowOff>
    </xdr:from>
    <xdr:to>
      <xdr:col>15</xdr:col>
      <xdr:colOff>50800</xdr:colOff>
      <xdr:row>103</xdr:row>
      <xdr:rowOff>149679</xdr:rowOff>
    </xdr:to>
    <xdr:cxnSp macro="">
      <xdr:nvCxnSpPr>
        <xdr:cNvPr id="423" name="直線コネクタ 422">
          <a:extLst>
            <a:ext uri="{FF2B5EF4-FFF2-40B4-BE49-F238E27FC236}">
              <a16:creationId xmlns:a16="http://schemas.microsoft.com/office/drawing/2014/main" id="{42B79578-E70B-4BAF-A7AC-D5636520E7DD}"/>
            </a:ext>
          </a:extLst>
        </xdr:cNvPr>
        <xdr:cNvCxnSpPr/>
      </xdr:nvCxnSpPr>
      <xdr:spPr>
        <a:xfrm flipV="1">
          <a:off x="2019300" y="177829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69487</xdr:rowOff>
    </xdr:from>
    <xdr:to>
      <xdr:col>6</xdr:col>
      <xdr:colOff>38100</xdr:colOff>
      <xdr:row>103</xdr:row>
      <xdr:rowOff>171087</xdr:rowOff>
    </xdr:to>
    <xdr:sp macro="" textlink="">
      <xdr:nvSpPr>
        <xdr:cNvPr id="424" name="楕円 423">
          <a:extLst>
            <a:ext uri="{FF2B5EF4-FFF2-40B4-BE49-F238E27FC236}">
              <a16:creationId xmlns:a16="http://schemas.microsoft.com/office/drawing/2014/main" id="{52737A10-6F6C-4CCA-B5BE-D981780CAC48}"/>
            </a:ext>
          </a:extLst>
        </xdr:cNvPr>
        <xdr:cNvSpPr/>
      </xdr:nvSpPr>
      <xdr:spPr>
        <a:xfrm>
          <a:off x="1079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120287</xdr:rowOff>
    </xdr:from>
    <xdr:to>
      <xdr:col>10</xdr:col>
      <xdr:colOff>114300</xdr:colOff>
      <xdr:row>103</xdr:row>
      <xdr:rowOff>149679</xdr:rowOff>
    </xdr:to>
    <xdr:cxnSp macro="">
      <xdr:nvCxnSpPr>
        <xdr:cNvPr id="425" name="直線コネクタ 424">
          <a:extLst>
            <a:ext uri="{FF2B5EF4-FFF2-40B4-BE49-F238E27FC236}">
              <a16:creationId xmlns:a16="http://schemas.microsoft.com/office/drawing/2014/main" id="{F8352439-FB26-4B78-9B8D-D99C7BBC4460}"/>
            </a:ext>
          </a:extLst>
        </xdr:cNvPr>
        <xdr:cNvCxnSpPr/>
      </xdr:nvCxnSpPr>
      <xdr:spPr>
        <a:xfrm>
          <a:off x="1130300" y="177796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85470</xdr:rowOff>
    </xdr:from>
    <xdr:ext cx="405111" cy="259045"/>
    <xdr:sp macro="" textlink="">
      <xdr:nvSpPr>
        <xdr:cNvPr id="426" name="n_1aveValue【港湾・漁港】&#10;有形固定資産減価償却率">
          <a:extLst>
            <a:ext uri="{FF2B5EF4-FFF2-40B4-BE49-F238E27FC236}">
              <a16:creationId xmlns:a16="http://schemas.microsoft.com/office/drawing/2014/main" id="{80B50330-7CB4-43B0-8C31-975AE6391414}"/>
            </a:ext>
          </a:extLst>
        </xdr:cNvPr>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7" name="n_2aveValue【港湾・漁港】&#10;有形固定資産減価償却率">
          <a:extLst>
            <a:ext uri="{FF2B5EF4-FFF2-40B4-BE49-F238E27FC236}">
              <a16:creationId xmlns:a16="http://schemas.microsoft.com/office/drawing/2014/main" id="{9882517E-C4B5-45C0-B72F-45AC389B3E7A}"/>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128832</xdr:rowOff>
    </xdr:from>
    <xdr:ext cx="405111" cy="259045"/>
    <xdr:sp macro="" textlink="">
      <xdr:nvSpPr>
        <xdr:cNvPr id="428" name="n_3aveValue【港湾・漁港】&#10;有形固定資産減価償却率">
          <a:extLst>
            <a:ext uri="{FF2B5EF4-FFF2-40B4-BE49-F238E27FC236}">
              <a16:creationId xmlns:a16="http://schemas.microsoft.com/office/drawing/2014/main" id="{DC33EBB0-AF52-48E7-90F6-99E5B24A8906}"/>
            </a:ext>
          </a:extLst>
        </xdr:cNvPr>
        <xdr:cNvSpPr txBox="1"/>
      </xdr:nvSpPr>
      <xdr:spPr>
        <a:xfrm>
          <a:off x="1816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29" name="n_4aveValue【港湾・漁港】&#10;有形固定資産減価償却率">
          <a:extLst>
            <a:ext uri="{FF2B5EF4-FFF2-40B4-BE49-F238E27FC236}">
              <a16:creationId xmlns:a16="http://schemas.microsoft.com/office/drawing/2014/main" id="{6CEB942F-5312-40B6-A8F5-A5657D4544CB}"/>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74947</xdr:rowOff>
    </xdr:from>
    <xdr:ext cx="405111" cy="259045"/>
    <xdr:sp macro="" textlink="">
      <xdr:nvSpPr>
        <xdr:cNvPr id="430" name="n_1mainValue【港湾・漁港】&#10;有形固定資産減価償却率">
          <a:extLst>
            <a:ext uri="{FF2B5EF4-FFF2-40B4-BE49-F238E27FC236}">
              <a16:creationId xmlns:a16="http://schemas.microsoft.com/office/drawing/2014/main" id="{1FCC9943-7F90-4053-B9C4-8C4DD9AABB0E}"/>
            </a:ext>
          </a:extLst>
        </xdr:cNvPr>
        <xdr:cNvSpPr txBox="1"/>
      </xdr:nvSpPr>
      <xdr:spPr>
        <a:xfrm>
          <a:off x="3582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19429</xdr:rowOff>
    </xdr:from>
    <xdr:ext cx="405111" cy="259045"/>
    <xdr:sp macro="" textlink="">
      <xdr:nvSpPr>
        <xdr:cNvPr id="431" name="n_2mainValue【港湾・漁港】&#10;有形固定資産減価償却率">
          <a:extLst>
            <a:ext uri="{FF2B5EF4-FFF2-40B4-BE49-F238E27FC236}">
              <a16:creationId xmlns:a16="http://schemas.microsoft.com/office/drawing/2014/main" id="{33D7CA03-F990-4129-BE9E-18D880DFA8E0}"/>
            </a:ext>
          </a:extLst>
        </xdr:cNvPr>
        <xdr:cNvSpPr txBox="1"/>
      </xdr:nvSpPr>
      <xdr:spPr>
        <a:xfrm>
          <a:off x="2705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20156</xdr:rowOff>
    </xdr:from>
    <xdr:ext cx="405111" cy="259045"/>
    <xdr:sp macro="" textlink="">
      <xdr:nvSpPr>
        <xdr:cNvPr id="432" name="n_3mainValue【港湾・漁港】&#10;有形固定資産減価償却率">
          <a:extLst>
            <a:ext uri="{FF2B5EF4-FFF2-40B4-BE49-F238E27FC236}">
              <a16:creationId xmlns:a16="http://schemas.microsoft.com/office/drawing/2014/main" id="{C038E374-FE18-46C9-A757-AB79C2EAB617}"/>
            </a:ext>
          </a:extLst>
        </xdr:cNvPr>
        <xdr:cNvSpPr txBox="1"/>
      </xdr:nvSpPr>
      <xdr:spPr>
        <a:xfrm>
          <a:off x="181674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162214</xdr:rowOff>
    </xdr:from>
    <xdr:ext cx="405111" cy="259045"/>
    <xdr:sp macro="" textlink="">
      <xdr:nvSpPr>
        <xdr:cNvPr id="433" name="n_4mainValue【港湾・漁港】&#10;有形固定資産減価償却率">
          <a:extLst>
            <a:ext uri="{FF2B5EF4-FFF2-40B4-BE49-F238E27FC236}">
              <a16:creationId xmlns:a16="http://schemas.microsoft.com/office/drawing/2014/main" id="{C7D47583-6165-4F14-B35D-5FFF0DAE8F5E}"/>
            </a:ext>
          </a:extLst>
        </xdr:cNvPr>
        <xdr:cNvSpPr txBox="1"/>
      </xdr:nvSpPr>
      <xdr:spPr>
        <a:xfrm>
          <a:off x="927744" y="1782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3481C3D-DA45-4319-BE02-A837089E16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9C379247-5C73-41B2-B295-491EBCF213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103578E-A72C-4DBB-88C3-07D60FD72F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2B880226-45C9-4B19-B3F5-2618488F535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1CC099F-CF4E-4625-AC60-06D01702AD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C35E38A-648F-4E0F-A661-7A345F1138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17A4150-94D6-40F0-B30D-E4D1D7F3B22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EF472B3-B4E6-4FE9-BBF4-B90185C1951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B44CE05-A17C-4875-B898-1990623194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2DFC908B-BD55-4252-A2C6-D408EC77E60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a:extLst>
            <a:ext uri="{FF2B5EF4-FFF2-40B4-BE49-F238E27FC236}">
              <a16:creationId xmlns:a16="http://schemas.microsoft.com/office/drawing/2014/main" id="{EEC6815C-8B58-41F4-AE8A-DB4E26505F3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a:extLst>
            <a:ext uri="{FF2B5EF4-FFF2-40B4-BE49-F238E27FC236}">
              <a16:creationId xmlns:a16="http://schemas.microsoft.com/office/drawing/2014/main" id="{C00EE60D-35E1-45F4-8392-4868128C959F}"/>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a:extLst>
            <a:ext uri="{FF2B5EF4-FFF2-40B4-BE49-F238E27FC236}">
              <a16:creationId xmlns:a16="http://schemas.microsoft.com/office/drawing/2014/main" id="{61BADA71-10E6-44D3-9641-4C5A2135761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a:extLst>
            <a:ext uri="{FF2B5EF4-FFF2-40B4-BE49-F238E27FC236}">
              <a16:creationId xmlns:a16="http://schemas.microsoft.com/office/drawing/2014/main" id="{39F07918-068D-473D-8D74-84BF5FCAA598}"/>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a:extLst>
            <a:ext uri="{FF2B5EF4-FFF2-40B4-BE49-F238E27FC236}">
              <a16:creationId xmlns:a16="http://schemas.microsoft.com/office/drawing/2014/main" id="{C8C9D5BF-93BB-4F5E-930B-A807F300C74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a:extLst>
            <a:ext uri="{FF2B5EF4-FFF2-40B4-BE49-F238E27FC236}">
              <a16:creationId xmlns:a16="http://schemas.microsoft.com/office/drawing/2014/main" id="{BF4EE7C1-6FEF-436F-BD6F-3BBBA1F64556}"/>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a:extLst>
            <a:ext uri="{FF2B5EF4-FFF2-40B4-BE49-F238E27FC236}">
              <a16:creationId xmlns:a16="http://schemas.microsoft.com/office/drawing/2014/main" id="{444C8B91-F6C9-44A6-BD74-F3C4DE5C5968}"/>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a:extLst>
            <a:ext uri="{FF2B5EF4-FFF2-40B4-BE49-F238E27FC236}">
              <a16:creationId xmlns:a16="http://schemas.microsoft.com/office/drawing/2014/main" id="{FA7DAD34-C2CD-4DB8-BEB6-F993F9BA2673}"/>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a:extLst>
            <a:ext uri="{FF2B5EF4-FFF2-40B4-BE49-F238E27FC236}">
              <a16:creationId xmlns:a16="http://schemas.microsoft.com/office/drawing/2014/main" id="{93E53E4C-1951-4069-813A-3E28C52DB3D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a:extLst>
            <a:ext uri="{FF2B5EF4-FFF2-40B4-BE49-F238E27FC236}">
              <a16:creationId xmlns:a16="http://schemas.microsoft.com/office/drawing/2014/main" id="{BB1BD0D8-EB82-42A2-A5BC-34E1E411C7EF}"/>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a:extLst>
            <a:ext uri="{FF2B5EF4-FFF2-40B4-BE49-F238E27FC236}">
              <a16:creationId xmlns:a16="http://schemas.microsoft.com/office/drawing/2014/main" id="{7CDBF529-2A80-4535-B014-C4E4B8E544E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a:extLst>
            <a:ext uri="{FF2B5EF4-FFF2-40B4-BE49-F238E27FC236}">
              <a16:creationId xmlns:a16="http://schemas.microsoft.com/office/drawing/2014/main" id="{9D642568-7D14-4AEC-90E3-1D24E15C2D57}"/>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B06AF268-B403-400C-A1F7-9D57E704EF0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a:extLst>
            <a:ext uri="{FF2B5EF4-FFF2-40B4-BE49-F238E27FC236}">
              <a16:creationId xmlns:a16="http://schemas.microsoft.com/office/drawing/2014/main" id="{57FDDE1F-BF25-48C2-A202-82A85DEA0909}"/>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7FFF11EE-EC20-4A97-8601-7D118AD4097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a:extLst>
            <a:ext uri="{FF2B5EF4-FFF2-40B4-BE49-F238E27FC236}">
              <a16:creationId xmlns:a16="http://schemas.microsoft.com/office/drawing/2014/main" id="{1E6C8967-4227-46B4-AB0F-51669A5E21E2}"/>
            </a:ext>
          </a:extLst>
        </xdr:cNvPr>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C9E03FD4-7597-4946-A24B-AC4B06194DA2}"/>
            </a:ext>
          </a:extLst>
        </xdr:cNvPr>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a:extLst>
            <a:ext uri="{FF2B5EF4-FFF2-40B4-BE49-F238E27FC236}">
              <a16:creationId xmlns:a16="http://schemas.microsoft.com/office/drawing/2014/main" id="{5D4C8C30-BC3F-4530-BF29-6CE6F4513377}"/>
            </a:ext>
          </a:extLst>
        </xdr:cNvPr>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a:extLst>
            <a:ext uri="{FF2B5EF4-FFF2-40B4-BE49-F238E27FC236}">
              <a16:creationId xmlns:a16="http://schemas.microsoft.com/office/drawing/2014/main" id="{F55C0448-0889-4355-B9A1-973F3D8F9D14}"/>
            </a:ext>
          </a:extLst>
        </xdr:cNvPr>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a:extLst>
            <a:ext uri="{FF2B5EF4-FFF2-40B4-BE49-F238E27FC236}">
              <a16:creationId xmlns:a16="http://schemas.microsoft.com/office/drawing/2014/main" id="{A8B03567-269B-4EA1-8539-12A5302E36E0}"/>
            </a:ext>
          </a:extLst>
        </xdr:cNvPr>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96562</xdr:rowOff>
    </xdr:from>
    <xdr:ext cx="534377" cy="259045"/>
    <xdr:sp macro="" textlink="">
      <xdr:nvSpPr>
        <xdr:cNvPr id="464" name="【港湾・漁港】&#10;一人当たり有形固定資産（償却資産）額平均値テキスト">
          <a:extLst>
            <a:ext uri="{FF2B5EF4-FFF2-40B4-BE49-F238E27FC236}">
              <a16:creationId xmlns:a16="http://schemas.microsoft.com/office/drawing/2014/main" id="{CFBE9C94-1ECF-493E-B143-F1AF6634761E}"/>
            </a:ext>
          </a:extLst>
        </xdr:cNvPr>
        <xdr:cNvSpPr txBox="1"/>
      </xdr:nvSpPr>
      <xdr:spPr>
        <a:xfrm>
          <a:off x="10515600" y="1809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a:extLst>
            <a:ext uri="{FF2B5EF4-FFF2-40B4-BE49-F238E27FC236}">
              <a16:creationId xmlns:a16="http://schemas.microsoft.com/office/drawing/2014/main" id="{6827B12D-3544-490D-BFAB-CDDCAB65DED4}"/>
            </a:ext>
          </a:extLst>
        </xdr:cNvPr>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a:extLst>
            <a:ext uri="{FF2B5EF4-FFF2-40B4-BE49-F238E27FC236}">
              <a16:creationId xmlns:a16="http://schemas.microsoft.com/office/drawing/2014/main" id="{53D0EDA6-81C0-4F74-892C-350E212349BC}"/>
            </a:ext>
          </a:extLst>
        </xdr:cNvPr>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a:extLst>
            <a:ext uri="{FF2B5EF4-FFF2-40B4-BE49-F238E27FC236}">
              <a16:creationId xmlns:a16="http://schemas.microsoft.com/office/drawing/2014/main" id="{79351940-6DE6-4148-8967-915D2F4D06DE}"/>
            </a:ext>
          </a:extLst>
        </xdr:cNvPr>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61192</xdr:rowOff>
    </xdr:from>
    <xdr:to>
      <xdr:col>41</xdr:col>
      <xdr:colOff>101600</xdr:colOff>
      <xdr:row>107</xdr:row>
      <xdr:rowOff>162792</xdr:rowOff>
    </xdr:to>
    <xdr:sp macro="" textlink="">
      <xdr:nvSpPr>
        <xdr:cNvPr id="468" name="フローチャート: 判断 467">
          <a:extLst>
            <a:ext uri="{FF2B5EF4-FFF2-40B4-BE49-F238E27FC236}">
              <a16:creationId xmlns:a16="http://schemas.microsoft.com/office/drawing/2014/main" id="{F92D28AF-1A02-43AD-BACD-A996FAAB6034}"/>
            </a:ext>
          </a:extLst>
        </xdr:cNvPr>
        <xdr:cNvSpPr/>
      </xdr:nvSpPr>
      <xdr:spPr>
        <a:xfrm>
          <a:off x="7810500" y="184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74963</xdr:rowOff>
    </xdr:from>
    <xdr:to>
      <xdr:col>36</xdr:col>
      <xdr:colOff>165100</xdr:colOff>
      <xdr:row>108</xdr:row>
      <xdr:rowOff>5113</xdr:rowOff>
    </xdr:to>
    <xdr:sp macro="" textlink="">
      <xdr:nvSpPr>
        <xdr:cNvPr id="469" name="フローチャート: 判断 468">
          <a:extLst>
            <a:ext uri="{FF2B5EF4-FFF2-40B4-BE49-F238E27FC236}">
              <a16:creationId xmlns:a16="http://schemas.microsoft.com/office/drawing/2014/main" id="{884B35F9-F6F3-48C4-BFCA-5B39521967DB}"/>
            </a:ext>
          </a:extLst>
        </xdr:cNvPr>
        <xdr:cNvSpPr/>
      </xdr:nvSpPr>
      <xdr:spPr>
        <a:xfrm>
          <a:off x="6921500" y="184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AC9CDA1-24EE-43CD-9E92-423B681E2E0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577657C-41AA-4A85-8E02-B2A352A53BF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24A805C-338E-421A-BB86-04BD042AC4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077BF71-B85F-4D57-AA82-D955A9BAAB6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C871382-F37C-432E-9948-825F641E06A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5468</xdr:rowOff>
    </xdr:from>
    <xdr:to>
      <xdr:col>55</xdr:col>
      <xdr:colOff>50800</xdr:colOff>
      <xdr:row>104</xdr:row>
      <xdr:rowOff>107068</xdr:rowOff>
    </xdr:to>
    <xdr:sp macro="" textlink="">
      <xdr:nvSpPr>
        <xdr:cNvPr id="475" name="楕円 474">
          <a:extLst>
            <a:ext uri="{FF2B5EF4-FFF2-40B4-BE49-F238E27FC236}">
              <a16:creationId xmlns:a16="http://schemas.microsoft.com/office/drawing/2014/main" id="{310DD9A5-CD23-485D-8144-EA9AA530DBAD}"/>
            </a:ext>
          </a:extLst>
        </xdr:cNvPr>
        <xdr:cNvSpPr/>
      </xdr:nvSpPr>
      <xdr:spPr>
        <a:xfrm>
          <a:off x="10426700" y="178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28345</xdr:rowOff>
    </xdr:from>
    <xdr:ext cx="534377" cy="259045"/>
    <xdr:sp macro="" textlink="">
      <xdr:nvSpPr>
        <xdr:cNvPr id="476" name="【港湾・漁港】&#10;一人当たり有形固定資産（償却資産）額該当値テキスト">
          <a:extLst>
            <a:ext uri="{FF2B5EF4-FFF2-40B4-BE49-F238E27FC236}">
              <a16:creationId xmlns:a16="http://schemas.microsoft.com/office/drawing/2014/main" id="{58E41F53-7362-4166-8008-BAAB2357F81D}"/>
            </a:ext>
          </a:extLst>
        </xdr:cNvPr>
        <xdr:cNvSpPr txBox="1"/>
      </xdr:nvSpPr>
      <xdr:spPr>
        <a:xfrm>
          <a:off x="10515600" y="176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14243</xdr:rowOff>
    </xdr:from>
    <xdr:to>
      <xdr:col>50</xdr:col>
      <xdr:colOff>165100</xdr:colOff>
      <xdr:row>104</xdr:row>
      <xdr:rowOff>115843</xdr:rowOff>
    </xdr:to>
    <xdr:sp macro="" textlink="">
      <xdr:nvSpPr>
        <xdr:cNvPr id="477" name="楕円 476">
          <a:extLst>
            <a:ext uri="{FF2B5EF4-FFF2-40B4-BE49-F238E27FC236}">
              <a16:creationId xmlns:a16="http://schemas.microsoft.com/office/drawing/2014/main" id="{554C1AB3-4CE0-403B-B32B-ADB254D74C31}"/>
            </a:ext>
          </a:extLst>
        </xdr:cNvPr>
        <xdr:cNvSpPr/>
      </xdr:nvSpPr>
      <xdr:spPr>
        <a:xfrm>
          <a:off x="9588500" y="1784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56268</xdr:rowOff>
    </xdr:from>
    <xdr:to>
      <xdr:col>55</xdr:col>
      <xdr:colOff>0</xdr:colOff>
      <xdr:row>104</xdr:row>
      <xdr:rowOff>65043</xdr:rowOff>
    </xdr:to>
    <xdr:cxnSp macro="">
      <xdr:nvCxnSpPr>
        <xdr:cNvPr id="478" name="直線コネクタ 477">
          <a:extLst>
            <a:ext uri="{FF2B5EF4-FFF2-40B4-BE49-F238E27FC236}">
              <a16:creationId xmlns:a16="http://schemas.microsoft.com/office/drawing/2014/main" id="{8E51D5DC-4301-4B43-A2B6-5915E4513FB3}"/>
            </a:ext>
          </a:extLst>
        </xdr:cNvPr>
        <xdr:cNvCxnSpPr/>
      </xdr:nvCxnSpPr>
      <xdr:spPr>
        <a:xfrm flipV="1">
          <a:off x="9639300" y="17887068"/>
          <a:ext cx="8382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23321</xdr:rowOff>
    </xdr:from>
    <xdr:to>
      <xdr:col>46</xdr:col>
      <xdr:colOff>38100</xdr:colOff>
      <xdr:row>104</xdr:row>
      <xdr:rowOff>124921</xdr:rowOff>
    </xdr:to>
    <xdr:sp macro="" textlink="">
      <xdr:nvSpPr>
        <xdr:cNvPr id="479" name="楕円 478">
          <a:extLst>
            <a:ext uri="{FF2B5EF4-FFF2-40B4-BE49-F238E27FC236}">
              <a16:creationId xmlns:a16="http://schemas.microsoft.com/office/drawing/2014/main" id="{A4C12382-5DE3-42B4-9F6F-B2EC603C3A6D}"/>
            </a:ext>
          </a:extLst>
        </xdr:cNvPr>
        <xdr:cNvSpPr/>
      </xdr:nvSpPr>
      <xdr:spPr>
        <a:xfrm>
          <a:off x="8699500" y="178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65043</xdr:rowOff>
    </xdr:from>
    <xdr:to>
      <xdr:col>50</xdr:col>
      <xdr:colOff>114300</xdr:colOff>
      <xdr:row>104</xdr:row>
      <xdr:rowOff>74121</xdr:rowOff>
    </xdr:to>
    <xdr:cxnSp macro="">
      <xdr:nvCxnSpPr>
        <xdr:cNvPr id="480" name="直線コネクタ 479">
          <a:extLst>
            <a:ext uri="{FF2B5EF4-FFF2-40B4-BE49-F238E27FC236}">
              <a16:creationId xmlns:a16="http://schemas.microsoft.com/office/drawing/2014/main" id="{4439F0EF-CA2E-44EC-B111-6D5B7DB118AE}"/>
            </a:ext>
          </a:extLst>
        </xdr:cNvPr>
        <xdr:cNvCxnSpPr/>
      </xdr:nvCxnSpPr>
      <xdr:spPr>
        <a:xfrm flipV="1">
          <a:off x="8750300" y="17895843"/>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69520</xdr:rowOff>
    </xdr:from>
    <xdr:to>
      <xdr:col>41</xdr:col>
      <xdr:colOff>101600</xdr:colOff>
      <xdr:row>104</xdr:row>
      <xdr:rowOff>171120</xdr:rowOff>
    </xdr:to>
    <xdr:sp macro="" textlink="">
      <xdr:nvSpPr>
        <xdr:cNvPr id="481" name="楕円 480">
          <a:extLst>
            <a:ext uri="{FF2B5EF4-FFF2-40B4-BE49-F238E27FC236}">
              <a16:creationId xmlns:a16="http://schemas.microsoft.com/office/drawing/2014/main" id="{1FA40856-790A-4CE7-BC83-9CB6D8EBB756}"/>
            </a:ext>
          </a:extLst>
        </xdr:cNvPr>
        <xdr:cNvSpPr/>
      </xdr:nvSpPr>
      <xdr:spPr>
        <a:xfrm>
          <a:off x="7810500" y="179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74121</xdr:rowOff>
    </xdr:from>
    <xdr:to>
      <xdr:col>45</xdr:col>
      <xdr:colOff>177800</xdr:colOff>
      <xdr:row>104</xdr:row>
      <xdr:rowOff>120320</xdr:rowOff>
    </xdr:to>
    <xdr:cxnSp macro="">
      <xdr:nvCxnSpPr>
        <xdr:cNvPr id="482" name="直線コネクタ 481">
          <a:extLst>
            <a:ext uri="{FF2B5EF4-FFF2-40B4-BE49-F238E27FC236}">
              <a16:creationId xmlns:a16="http://schemas.microsoft.com/office/drawing/2014/main" id="{7C3F61D7-95A5-4B6F-AD1B-AB257784A874}"/>
            </a:ext>
          </a:extLst>
        </xdr:cNvPr>
        <xdr:cNvCxnSpPr/>
      </xdr:nvCxnSpPr>
      <xdr:spPr>
        <a:xfrm flipV="1">
          <a:off x="7861300" y="17904921"/>
          <a:ext cx="889000" cy="4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84368</xdr:rowOff>
    </xdr:from>
    <xdr:to>
      <xdr:col>36</xdr:col>
      <xdr:colOff>165100</xdr:colOff>
      <xdr:row>105</xdr:row>
      <xdr:rowOff>14518</xdr:rowOff>
    </xdr:to>
    <xdr:sp macro="" textlink="">
      <xdr:nvSpPr>
        <xdr:cNvPr id="483" name="楕円 482">
          <a:extLst>
            <a:ext uri="{FF2B5EF4-FFF2-40B4-BE49-F238E27FC236}">
              <a16:creationId xmlns:a16="http://schemas.microsoft.com/office/drawing/2014/main" id="{8D7AE52A-FDFD-490E-BA94-97B687498673}"/>
            </a:ext>
          </a:extLst>
        </xdr:cNvPr>
        <xdr:cNvSpPr/>
      </xdr:nvSpPr>
      <xdr:spPr>
        <a:xfrm>
          <a:off x="6921500" y="179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120320</xdr:rowOff>
    </xdr:from>
    <xdr:to>
      <xdr:col>41</xdr:col>
      <xdr:colOff>50800</xdr:colOff>
      <xdr:row>104</xdr:row>
      <xdr:rowOff>135168</xdr:rowOff>
    </xdr:to>
    <xdr:cxnSp macro="">
      <xdr:nvCxnSpPr>
        <xdr:cNvPr id="484" name="直線コネクタ 483">
          <a:extLst>
            <a:ext uri="{FF2B5EF4-FFF2-40B4-BE49-F238E27FC236}">
              <a16:creationId xmlns:a16="http://schemas.microsoft.com/office/drawing/2014/main" id="{98F59BFF-90DA-42E5-9E4D-E3CDB9860D62}"/>
            </a:ext>
          </a:extLst>
        </xdr:cNvPr>
        <xdr:cNvCxnSpPr/>
      </xdr:nvCxnSpPr>
      <xdr:spPr>
        <a:xfrm flipV="1">
          <a:off x="6972300" y="17951120"/>
          <a:ext cx="889000" cy="1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50091</xdr:rowOff>
    </xdr:from>
    <xdr:ext cx="534377" cy="259045"/>
    <xdr:sp macro="" textlink="">
      <xdr:nvSpPr>
        <xdr:cNvPr id="485" name="n_1aveValue【港湾・漁港】&#10;一人当たり有形固定資産（償却資産）額">
          <a:extLst>
            <a:ext uri="{FF2B5EF4-FFF2-40B4-BE49-F238E27FC236}">
              <a16:creationId xmlns:a16="http://schemas.microsoft.com/office/drawing/2014/main" id="{5262EB59-2456-4170-9E92-BFE86AFF03CA}"/>
            </a:ext>
          </a:extLst>
        </xdr:cNvPr>
        <xdr:cNvSpPr txBox="1"/>
      </xdr:nvSpPr>
      <xdr:spPr>
        <a:xfrm>
          <a:off x="9359411" y="182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55686</xdr:rowOff>
    </xdr:from>
    <xdr:ext cx="534377" cy="259045"/>
    <xdr:sp macro="" textlink="">
      <xdr:nvSpPr>
        <xdr:cNvPr id="486" name="n_2aveValue【港湾・漁港】&#10;一人当たり有形固定資産（償却資産）額">
          <a:extLst>
            <a:ext uri="{FF2B5EF4-FFF2-40B4-BE49-F238E27FC236}">
              <a16:creationId xmlns:a16="http://schemas.microsoft.com/office/drawing/2014/main" id="{EF25C240-134C-4DAF-A14C-0EEF39C15002}"/>
            </a:ext>
          </a:extLst>
        </xdr:cNvPr>
        <xdr:cNvSpPr txBox="1"/>
      </xdr:nvSpPr>
      <xdr:spPr>
        <a:xfrm>
          <a:off x="8483111" y="182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153919</xdr:rowOff>
    </xdr:from>
    <xdr:ext cx="534377" cy="259045"/>
    <xdr:sp macro="" textlink="">
      <xdr:nvSpPr>
        <xdr:cNvPr id="487" name="n_3aveValue【港湾・漁港】&#10;一人当たり有形固定資産（償却資産）額">
          <a:extLst>
            <a:ext uri="{FF2B5EF4-FFF2-40B4-BE49-F238E27FC236}">
              <a16:creationId xmlns:a16="http://schemas.microsoft.com/office/drawing/2014/main" id="{12BDD445-53C9-47FB-A063-4D584F1D4535}"/>
            </a:ext>
          </a:extLst>
        </xdr:cNvPr>
        <xdr:cNvSpPr txBox="1"/>
      </xdr:nvSpPr>
      <xdr:spPr>
        <a:xfrm>
          <a:off x="7594111" y="184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167690</xdr:rowOff>
    </xdr:from>
    <xdr:ext cx="534377" cy="259045"/>
    <xdr:sp macro="" textlink="">
      <xdr:nvSpPr>
        <xdr:cNvPr id="488" name="n_4aveValue【港湾・漁港】&#10;一人当たり有形固定資産（償却資産）額">
          <a:extLst>
            <a:ext uri="{FF2B5EF4-FFF2-40B4-BE49-F238E27FC236}">
              <a16:creationId xmlns:a16="http://schemas.microsoft.com/office/drawing/2014/main" id="{A8B27686-9332-4873-8B27-1897F8715BC4}"/>
            </a:ext>
          </a:extLst>
        </xdr:cNvPr>
        <xdr:cNvSpPr txBox="1"/>
      </xdr:nvSpPr>
      <xdr:spPr>
        <a:xfrm>
          <a:off x="6705111" y="185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132370</xdr:rowOff>
    </xdr:from>
    <xdr:ext cx="534377" cy="259045"/>
    <xdr:sp macro="" textlink="">
      <xdr:nvSpPr>
        <xdr:cNvPr id="489" name="n_1mainValue【港湾・漁港】&#10;一人当たり有形固定資産（償却資産）額">
          <a:extLst>
            <a:ext uri="{FF2B5EF4-FFF2-40B4-BE49-F238E27FC236}">
              <a16:creationId xmlns:a16="http://schemas.microsoft.com/office/drawing/2014/main" id="{3F26421C-5DA6-4FAC-9889-F2D0F7D943CD}"/>
            </a:ext>
          </a:extLst>
        </xdr:cNvPr>
        <xdr:cNvSpPr txBox="1"/>
      </xdr:nvSpPr>
      <xdr:spPr>
        <a:xfrm>
          <a:off x="9359411" y="1762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141448</xdr:rowOff>
    </xdr:from>
    <xdr:ext cx="534377" cy="259045"/>
    <xdr:sp macro="" textlink="">
      <xdr:nvSpPr>
        <xdr:cNvPr id="490" name="n_2mainValue【港湾・漁港】&#10;一人当たり有形固定資産（償却資産）額">
          <a:extLst>
            <a:ext uri="{FF2B5EF4-FFF2-40B4-BE49-F238E27FC236}">
              <a16:creationId xmlns:a16="http://schemas.microsoft.com/office/drawing/2014/main" id="{696580D2-B596-4E85-BD27-4855247C4D9C}"/>
            </a:ext>
          </a:extLst>
        </xdr:cNvPr>
        <xdr:cNvSpPr txBox="1"/>
      </xdr:nvSpPr>
      <xdr:spPr>
        <a:xfrm>
          <a:off x="8483111" y="176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16197</xdr:rowOff>
    </xdr:from>
    <xdr:ext cx="534377" cy="259045"/>
    <xdr:sp macro="" textlink="">
      <xdr:nvSpPr>
        <xdr:cNvPr id="491" name="n_3mainValue【港湾・漁港】&#10;一人当たり有形固定資産（償却資産）額">
          <a:extLst>
            <a:ext uri="{FF2B5EF4-FFF2-40B4-BE49-F238E27FC236}">
              <a16:creationId xmlns:a16="http://schemas.microsoft.com/office/drawing/2014/main" id="{441E4D51-89B3-44A9-8ABC-4E58249E655B}"/>
            </a:ext>
          </a:extLst>
        </xdr:cNvPr>
        <xdr:cNvSpPr txBox="1"/>
      </xdr:nvSpPr>
      <xdr:spPr>
        <a:xfrm>
          <a:off x="7594111" y="1767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31045</xdr:rowOff>
    </xdr:from>
    <xdr:ext cx="534377" cy="259045"/>
    <xdr:sp macro="" textlink="">
      <xdr:nvSpPr>
        <xdr:cNvPr id="492" name="n_4mainValue【港湾・漁港】&#10;一人当たり有形固定資産（償却資産）額">
          <a:extLst>
            <a:ext uri="{FF2B5EF4-FFF2-40B4-BE49-F238E27FC236}">
              <a16:creationId xmlns:a16="http://schemas.microsoft.com/office/drawing/2014/main" id="{B74F0B31-1667-4B87-873B-7A564B0C719D}"/>
            </a:ext>
          </a:extLst>
        </xdr:cNvPr>
        <xdr:cNvSpPr txBox="1"/>
      </xdr:nvSpPr>
      <xdr:spPr>
        <a:xfrm>
          <a:off x="6705111" y="1769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AF6972EA-CE6B-4CA8-8E5D-E188FB4E959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5D7511E8-200C-4712-AA44-349B79D6F3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13256291-FBE1-455B-8039-340318E0A6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5A60153C-824F-4F47-A5C1-F8CC981326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FD367165-E9A4-47EE-B455-81EDC8D394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4DC289BC-ECEF-4509-9221-8F3866274D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A3E19133-6E2D-4A28-A886-EAE4E50FA7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133E86E3-EB79-4D0E-BD16-A71E41310B8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34D3443B-23DC-434C-AF5E-DCB0216DE6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1B597B61-8D0B-4CCB-9FCB-F698EF9715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EBCEDB4-D876-4AD1-B072-FB42E35B8E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147174E1-21DD-4341-9071-73E077C05D5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2B5BA92D-3596-44DE-82F7-FF6D8DD3394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FCA25B3E-B5C6-4019-9968-3E7CF77BE5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8A42A82E-3C81-4EE2-BD85-444A3D109F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A3A5C2CD-9267-4E5A-BC5C-578C9263188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381A2229-176B-4B65-BC91-C397F905BDA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A1C9FCD6-4A38-4C96-9188-333198E8C3E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F9E420EB-4DB9-435D-91E2-E33E0220B9E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EA801717-8357-4287-8920-720A42734BA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0E6EF6FE-7E83-4DDE-9432-BA0AE0FE01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6E16411-CBD6-4C84-A75D-7688720FA3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7218D405-5469-4C2F-9FAE-77EBBCFFCF5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1CFA9D9F-1700-43F1-BFF0-67FABE4996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a:extLst>
            <a:ext uri="{FF2B5EF4-FFF2-40B4-BE49-F238E27FC236}">
              <a16:creationId xmlns:a16="http://schemas.microsoft.com/office/drawing/2014/main" id="{67F27C6E-A73C-4E1E-AD2C-4EE492A49BB4}"/>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a:extLst>
            <a:ext uri="{FF2B5EF4-FFF2-40B4-BE49-F238E27FC236}">
              <a16:creationId xmlns:a16="http://schemas.microsoft.com/office/drawing/2014/main" id="{828C604B-E4F6-48D7-9991-58612C20B3B0}"/>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a:extLst>
            <a:ext uri="{FF2B5EF4-FFF2-40B4-BE49-F238E27FC236}">
              <a16:creationId xmlns:a16="http://schemas.microsoft.com/office/drawing/2014/main" id="{5B1F4272-4E32-4B55-BEF9-210E61A0E79E}"/>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91146F46-FB32-48B6-95F8-85E67027A1D8}"/>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a:extLst>
            <a:ext uri="{FF2B5EF4-FFF2-40B4-BE49-F238E27FC236}">
              <a16:creationId xmlns:a16="http://schemas.microsoft.com/office/drawing/2014/main" id="{E9321E97-9412-4AD2-8227-92D98C78A4E9}"/>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2309276E-087D-4441-99F1-15E3E027CC62}"/>
            </a:ext>
          </a:extLst>
        </xdr:cNvPr>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a:extLst>
            <a:ext uri="{FF2B5EF4-FFF2-40B4-BE49-F238E27FC236}">
              <a16:creationId xmlns:a16="http://schemas.microsoft.com/office/drawing/2014/main" id="{0BA3C3F8-9ADE-4BBA-8313-51591FFB7E91}"/>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a:extLst>
            <a:ext uri="{FF2B5EF4-FFF2-40B4-BE49-F238E27FC236}">
              <a16:creationId xmlns:a16="http://schemas.microsoft.com/office/drawing/2014/main" id="{BD2AB352-61FF-4E6D-A4F0-EB844A628DB2}"/>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a:extLst>
            <a:ext uri="{FF2B5EF4-FFF2-40B4-BE49-F238E27FC236}">
              <a16:creationId xmlns:a16="http://schemas.microsoft.com/office/drawing/2014/main" id="{5D69E2DF-EFCF-4CF7-93FF-BAB2D607477E}"/>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90170</xdr:rowOff>
    </xdr:from>
    <xdr:to>
      <xdr:col>72</xdr:col>
      <xdr:colOff>38100</xdr:colOff>
      <xdr:row>37</xdr:row>
      <xdr:rowOff>20320</xdr:rowOff>
    </xdr:to>
    <xdr:sp macro="" textlink="">
      <xdr:nvSpPr>
        <xdr:cNvPr id="526" name="フローチャート: 判断 525">
          <a:extLst>
            <a:ext uri="{FF2B5EF4-FFF2-40B4-BE49-F238E27FC236}">
              <a16:creationId xmlns:a16="http://schemas.microsoft.com/office/drawing/2014/main" id="{D2E38662-50CC-4B12-9F8C-737993B371A8}"/>
            </a:ext>
          </a:extLst>
        </xdr:cNvPr>
        <xdr:cNvSpPr/>
      </xdr:nvSpPr>
      <xdr:spPr>
        <a:xfrm>
          <a:off x="13652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99695</xdr:rowOff>
    </xdr:from>
    <xdr:to>
      <xdr:col>67</xdr:col>
      <xdr:colOff>101600</xdr:colOff>
      <xdr:row>37</xdr:row>
      <xdr:rowOff>29845</xdr:rowOff>
    </xdr:to>
    <xdr:sp macro="" textlink="">
      <xdr:nvSpPr>
        <xdr:cNvPr id="527" name="フローチャート: 判断 526">
          <a:extLst>
            <a:ext uri="{FF2B5EF4-FFF2-40B4-BE49-F238E27FC236}">
              <a16:creationId xmlns:a16="http://schemas.microsoft.com/office/drawing/2014/main" id="{663CD405-257D-44DA-A2BA-8E87F4F8BDBA}"/>
            </a:ext>
          </a:extLst>
        </xdr:cNvPr>
        <xdr:cNvSpPr/>
      </xdr:nvSpPr>
      <xdr:spPr>
        <a:xfrm>
          <a:off x="12763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04D9372-088A-4E10-A231-13ADE364B9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16BE781-844A-4864-BD48-9D4EADB085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94B0C34-8658-40CD-BDA7-EF2CAD0BBB7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4BC0D33-40F9-46C5-AF56-7A9D16919C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A315804-7C28-4DCA-98D9-1C36443C54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132080</xdr:rowOff>
    </xdr:from>
    <xdr:to>
      <xdr:col>85</xdr:col>
      <xdr:colOff>177800</xdr:colOff>
      <xdr:row>36</xdr:row>
      <xdr:rowOff>62230</xdr:rowOff>
    </xdr:to>
    <xdr:sp macro="" textlink="">
      <xdr:nvSpPr>
        <xdr:cNvPr id="533" name="楕円 532">
          <a:extLst>
            <a:ext uri="{FF2B5EF4-FFF2-40B4-BE49-F238E27FC236}">
              <a16:creationId xmlns:a16="http://schemas.microsoft.com/office/drawing/2014/main" id="{ADBAF43C-D896-4898-831B-7E3C869F3A42}"/>
            </a:ext>
          </a:extLst>
        </xdr:cNvPr>
        <xdr:cNvSpPr/>
      </xdr:nvSpPr>
      <xdr:spPr>
        <a:xfrm>
          <a:off x="16268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154957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52574300-1A21-41EE-BD5D-F9690ADEABB9}"/>
            </a:ext>
          </a:extLst>
        </xdr:cNvPr>
        <xdr:cNvSpPr txBox="1"/>
      </xdr:nvSpPr>
      <xdr:spPr>
        <a:xfrm>
          <a:off x="163576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84455</xdr:rowOff>
    </xdr:from>
    <xdr:to>
      <xdr:col>81</xdr:col>
      <xdr:colOff>101600</xdr:colOff>
      <xdr:row>36</xdr:row>
      <xdr:rowOff>14605</xdr:rowOff>
    </xdr:to>
    <xdr:sp macro="" textlink="">
      <xdr:nvSpPr>
        <xdr:cNvPr id="535" name="楕円 534">
          <a:extLst>
            <a:ext uri="{FF2B5EF4-FFF2-40B4-BE49-F238E27FC236}">
              <a16:creationId xmlns:a16="http://schemas.microsoft.com/office/drawing/2014/main" id="{58A812F4-2BE6-4D87-8BB4-78C7841E929A}"/>
            </a:ext>
          </a:extLst>
        </xdr:cNvPr>
        <xdr:cNvSpPr/>
      </xdr:nvSpPr>
      <xdr:spPr>
        <a:xfrm>
          <a:off x="15430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135255</xdr:rowOff>
    </xdr:from>
    <xdr:to>
      <xdr:col>85</xdr:col>
      <xdr:colOff>127000</xdr:colOff>
      <xdr:row>36</xdr:row>
      <xdr:rowOff>11430</xdr:rowOff>
    </xdr:to>
    <xdr:cxnSp macro="">
      <xdr:nvCxnSpPr>
        <xdr:cNvPr id="536" name="直線コネクタ 535">
          <a:extLst>
            <a:ext uri="{FF2B5EF4-FFF2-40B4-BE49-F238E27FC236}">
              <a16:creationId xmlns:a16="http://schemas.microsoft.com/office/drawing/2014/main" id="{660B8B9F-7CA9-443B-BFA2-A81D4AB00E7F}"/>
            </a:ext>
          </a:extLst>
        </xdr:cNvPr>
        <xdr:cNvCxnSpPr/>
      </xdr:nvCxnSpPr>
      <xdr:spPr>
        <a:xfrm>
          <a:off x="15481300" y="61360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53975</xdr:rowOff>
    </xdr:from>
    <xdr:to>
      <xdr:col>76</xdr:col>
      <xdr:colOff>165100</xdr:colOff>
      <xdr:row>35</xdr:row>
      <xdr:rowOff>155575</xdr:rowOff>
    </xdr:to>
    <xdr:sp macro="" textlink="">
      <xdr:nvSpPr>
        <xdr:cNvPr id="537" name="楕円 536">
          <a:extLst>
            <a:ext uri="{FF2B5EF4-FFF2-40B4-BE49-F238E27FC236}">
              <a16:creationId xmlns:a16="http://schemas.microsoft.com/office/drawing/2014/main" id="{F5EE9165-E796-409B-B10C-6437E607B966}"/>
            </a:ext>
          </a:extLst>
        </xdr:cNvPr>
        <xdr:cNvSpPr/>
      </xdr:nvSpPr>
      <xdr:spPr>
        <a:xfrm>
          <a:off x="14541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104775</xdr:rowOff>
    </xdr:from>
    <xdr:to>
      <xdr:col>81</xdr:col>
      <xdr:colOff>50800</xdr:colOff>
      <xdr:row>35</xdr:row>
      <xdr:rowOff>135255</xdr:rowOff>
    </xdr:to>
    <xdr:cxnSp macro="">
      <xdr:nvCxnSpPr>
        <xdr:cNvPr id="538" name="直線コネクタ 537">
          <a:extLst>
            <a:ext uri="{FF2B5EF4-FFF2-40B4-BE49-F238E27FC236}">
              <a16:creationId xmlns:a16="http://schemas.microsoft.com/office/drawing/2014/main" id="{E1A62C29-BDBF-41B8-A47E-E5B8D5A30741}"/>
            </a:ext>
          </a:extLst>
        </xdr:cNvPr>
        <xdr:cNvCxnSpPr/>
      </xdr:nvCxnSpPr>
      <xdr:spPr>
        <a:xfrm>
          <a:off x="14592300" y="6105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xdr:rowOff>
    </xdr:from>
    <xdr:to>
      <xdr:col>72</xdr:col>
      <xdr:colOff>38100</xdr:colOff>
      <xdr:row>35</xdr:row>
      <xdr:rowOff>109855</xdr:rowOff>
    </xdr:to>
    <xdr:sp macro="" textlink="">
      <xdr:nvSpPr>
        <xdr:cNvPr id="539" name="楕円 538">
          <a:extLst>
            <a:ext uri="{FF2B5EF4-FFF2-40B4-BE49-F238E27FC236}">
              <a16:creationId xmlns:a16="http://schemas.microsoft.com/office/drawing/2014/main" id="{07DA7976-F495-44C4-871D-A3588E1ADC62}"/>
            </a:ext>
          </a:extLst>
        </xdr:cNvPr>
        <xdr:cNvSpPr/>
      </xdr:nvSpPr>
      <xdr:spPr>
        <a:xfrm>
          <a:off x="13652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59055</xdr:rowOff>
    </xdr:from>
    <xdr:to>
      <xdr:col>76</xdr:col>
      <xdr:colOff>114300</xdr:colOff>
      <xdr:row>35</xdr:row>
      <xdr:rowOff>104775</xdr:rowOff>
    </xdr:to>
    <xdr:cxnSp macro="">
      <xdr:nvCxnSpPr>
        <xdr:cNvPr id="540" name="直線コネクタ 539">
          <a:extLst>
            <a:ext uri="{FF2B5EF4-FFF2-40B4-BE49-F238E27FC236}">
              <a16:creationId xmlns:a16="http://schemas.microsoft.com/office/drawing/2014/main" id="{1AE89CC2-AB9B-4E06-9E61-AD561CFE0DAD}"/>
            </a:ext>
          </a:extLst>
        </xdr:cNvPr>
        <xdr:cNvCxnSpPr/>
      </xdr:nvCxnSpPr>
      <xdr:spPr>
        <a:xfrm>
          <a:off x="13703300" y="6059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53975</xdr:rowOff>
    </xdr:from>
    <xdr:to>
      <xdr:col>67</xdr:col>
      <xdr:colOff>101600</xdr:colOff>
      <xdr:row>35</xdr:row>
      <xdr:rowOff>155575</xdr:rowOff>
    </xdr:to>
    <xdr:sp macro="" textlink="">
      <xdr:nvSpPr>
        <xdr:cNvPr id="541" name="楕円 540">
          <a:extLst>
            <a:ext uri="{FF2B5EF4-FFF2-40B4-BE49-F238E27FC236}">
              <a16:creationId xmlns:a16="http://schemas.microsoft.com/office/drawing/2014/main" id="{3517B059-8676-4C7A-B4C9-2EF2F52A9C0F}"/>
            </a:ext>
          </a:extLst>
        </xdr:cNvPr>
        <xdr:cNvSpPr/>
      </xdr:nvSpPr>
      <xdr:spPr>
        <a:xfrm>
          <a:off x="12763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59055</xdr:rowOff>
    </xdr:from>
    <xdr:to>
      <xdr:col>71</xdr:col>
      <xdr:colOff>177800</xdr:colOff>
      <xdr:row>35</xdr:row>
      <xdr:rowOff>104775</xdr:rowOff>
    </xdr:to>
    <xdr:cxnSp macro="">
      <xdr:nvCxnSpPr>
        <xdr:cNvPr id="542" name="直線コネクタ 541">
          <a:extLst>
            <a:ext uri="{FF2B5EF4-FFF2-40B4-BE49-F238E27FC236}">
              <a16:creationId xmlns:a16="http://schemas.microsoft.com/office/drawing/2014/main" id="{3EC0B054-FB13-4644-BBAC-B6D1510C0A0D}"/>
            </a:ext>
          </a:extLst>
        </xdr:cNvPr>
        <xdr:cNvCxnSpPr/>
      </xdr:nvCxnSpPr>
      <xdr:spPr>
        <a:xfrm flipV="1">
          <a:off x="12814300" y="6059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16DDFBF5-E106-4ED5-86A6-8950301BA449}"/>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3D42C058-923E-423A-A966-B79ED6DDB91E}"/>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11447</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DC3A7F9F-0920-49BB-B1F8-F7C16B66406C}"/>
            </a:ext>
          </a:extLst>
        </xdr:cNvPr>
        <xdr:cNvSpPr txBox="1"/>
      </xdr:nvSpPr>
      <xdr:spPr>
        <a:xfrm>
          <a:off x="13500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20972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95654BD5-103A-4A99-8367-2F36194BE33F}"/>
            </a:ext>
          </a:extLst>
        </xdr:cNvPr>
        <xdr:cNvSpPr txBox="1"/>
      </xdr:nvSpPr>
      <xdr:spPr>
        <a:xfrm>
          <a:off x="12611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31132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E0ED42D4-B1CA-42DA-BC30-21F073FADBC7}"/>
            </a:ext>
          </a:extLst>
        </xdr:cNvPr>
        <xdr:cNvSpPr txBox="1"/>
      </xdr:nvSpPr>
      <xdr:spPr>
        <a:xfrm>
          <a:off x="15266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652</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BE8CDCE4-DBC8-4AD2-A5F3-BF65C6C0BF77}"/>
            </a:ext>
          </a:extLst>
        </xdr:cNvPr>
        <xdr:cNvSpPr txBox="1"/>
      </xdr:nvSpPr>
      <xdr:spPr>
        <a:xfrm>
          <a:off x="14389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126382</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7E24F8A9-62FC-435B-9469-97AA53E4B6D0}"/>
            </a:ext>
          </a:extLst>
        </xdr:cNvPr>
        <xdr:cNvSpPr txBox="1"/>
      </xdr:nvSpPr>
      <xdr:spPr>
        <a:xfrm>
          <a:off x="13500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652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ED14F8A-8707-4394-AA54-4900B01EACAE}"/>
            </a:ext>
          </a:extLst>
        </xdr:cNvPr>
        <xdr:cNvSpPr txBox="1"/>
      </xdr:nvSpPr>
      <xdr:spPr>
        <a:xfrm>
          <a:off x="12611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23316330-5ACA-4936-8669-D563D33288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4A63445A-CC8C-46FD-8AF2-224046AB2C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3805234-CEA4-4BC2-AE7E-B4BC1584D8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12A09A71-1D22-4A6A-B9FC-15F4059B0B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35D150A4-CDE4-41E5-9768-8F0FC1B859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5C365576-2E16-4AC6-A1B1-7647192260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815C6D34-6D1B-4EC9-A4E2-2C6D1B8F19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EE6D5307-2FB2-4BF3-B447-4192CA873F2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818D106B-A1F7-45EC-9EC3-8BBB3C6D79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9AF53A83-6BEA-48CD-ADB8-E34532C4833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BF4DB1C0-2828-437B-97FE-C03D5EC2D59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BCFCF7F9-EC5E-4B15-906C-1C0B45FB2CC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CCD6D5AA-F9BA-47E2-B9DE-DC1DBD33098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D570EF48-FFA2-4035-9F86-8C8D3C5F1C7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8E7544CA-A20F-40FD-8811-A200D6E263D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B40139B3-5F57-4A4A-B572-7E4D5613253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99F020D8-508B-4182-A4B6-4BC4374E980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A3E223D9-5823-4848-B290-5B7BEC9E1C4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D2F6BEBF-331F-465E-877A-D239DE100B2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4DB1A555-B2B2-4947-9B4F-C2264005A45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263EF933-BA0D-42CA-A5A0-FC2938429C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1839B84A-37ED-4A7D-B2EB-E25CE255A5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29568FCA-7BAF-4204-B1DE-C2FA44000C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a:extLst>
            <a:ext uri="{FF2B5EF4-FFF2-40B4-BE49-F238E27FC236}">
              <a16:creationId xmlns:a16="http://schemas.microsoft.com/office/drawing/2014/main" id="{F41C5B13-97AB-4B0D-82B0-91630A073B98}"/>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3EDCD060-459A-4400-8609-1DE8819F515D}"/>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a:extLst>
            <a:ext uri="{FF2B5EF4-FFF2-40B4-BE49-F238E27FC236}">
              <a16:creationId xmlns:a16="http://schemas.microsoft.com/office/drawing/2014/main" id="{16A9E3C9-1804-4848-B7B6-1B969B4CBD82}"/>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6D57B9B0-19DB-4EDE-AD67-1AFFCFCF3E9A}"/>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a:extLst>
            <a:ext uri="{FF2B5EF4-FFF2-40B4-BE49-F238E27FC236}">
              <a16:creationId xmlns:a16="http://schemas.microsoft.com/office/drawing/2014/main" id="{D180A55E-6F26-47B8-8CD6-F9B2F71C0A2A}"/>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5C5381FB-17E8-4148-842A-CBCEEBA8185F}"/>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a:extLst>
            <a:ext uri="{FF2B5EF4-FFF2-40B4-BE49-F238E27FC236}">
              <a16:creationId xmlns:a16="http://schemas.microsoft.com/office/drawing/2014/main" id="{8D40EC46-2EDD-4E1C-ABE8-903CABAB524E}"/>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a:extLst>
            <a:ext uri="{FF2B5EF4-FFF2-40B4-BE49-F238E27FC236}">
              <a16:creationId xmlns:a16="http://schemas.microsoft.com/office/drawing/2014/main" id="{21A26073-03F6-4197-94FF-28D46371A08A}"/>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a:extLst>
            <a:ext uri="{FF2B5EF4-FFF2-40B4-BE49-F238E27FC236}">
              <a16:creationId xmlns:a16="http://schemas.microsoft.com/office/drawing/2014/main" id="{302DC6E7-9541-4143-8F71-3A8F065495A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583" name="フローチャート: 判断 582">
          <a:extLst>
            <a:ext uri="{FF2B5EF4-FFF2-40B4-BE49-F238E27FC236}">
              <a16:creationId xmlns:a16="http://schemas.microsoft.com/office/drawing/2014/main" id="{1733073B-051D-4543-8E5D-A875E79E75EA}"/>
            </a:ext>
          </a:extLst>
        </xdr:cNvPr>
        <xdr:cNvSpPr/>
      </xdr:nvSpPr>
      <xdr:spPr>
        <a:xfrm>
          <a:off x="19494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584" name="フローチャート: 判断 583">
          <a:extLst>
            <a:ext uri="{FF2B5EF4-FFF2-40B4-BE49-F238E27FC236}">
              <a16:creationId xmlns:a16="http://schemas.microsoft.com/office/drawing/2014/main" id="{7C3FA64D-8E0F-4F96-BA91-907C9A5F022B}"/>
            </a:ext>
          </a:extLst>
        </xdr:cNvPr>
        <xdr:cNvSpPr/>
      </xdr:nvSpPr>
      <xdr:spPr>
        <a:xfrm>
          <a:off x="18605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352562B-3A4C-45E1-8A71-C02F3EB6F6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6049C4D-B7BA-4311-A138-B4D34A3BA0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32B113F-FE9E-4968-BA5F-62ADA3FDCE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F485E40-4065-4268-9010-CA27E1A478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9E23235-D1D5-4E7B-9FF9-11E719AF207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48260</xdr:rowOff>
    </xdr:from>
    <xdr:to>
      <xdr:col>116</xdr:col>
      <xdr:colOff>114300</xdr:colOff>
      <xdr:row>36</xdr:row>
      <xdr:rowOff>149860</xdr:rowOff>
    </xdr:to>
    <xdr:sp macro="" textlink="">
      <xdr:nvSpPr>
        <xdr:cNvPr id="590" name="楕円 589">
          <a:extLst>
            <a:ext uri="{FF2B5EF4-FFF2-40B4-BE49-F238E27FC236}">
              <a16:creationId xmlns:a16="http://schemas.microsoft.com/office/drawing/2014/main" id="{655F6E76-AC8E-4AD7-8CC1-72EEE831C438}"/>
            </a:ext>
          </a:extLst>
        </xdr:cNvPr>
        <xdr:cNvSpPr/>
      </xdr:nvSpPr>
      <xdr:spPr>
        <a:xfrm>
          <a:off x="22110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71137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DBD63FAE-A55D-4F28-924F-389B04BD9538}"/>
            </a:ext>
          </a:extLst>
        </xdr:cNvPr>
        <xdr:cNvSpPr txBox="1"/>
      </xdr:nvSpPr>
      <xdr:spPr>
        <a:xfrm>
          <a:off x="221996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48260</xdr:rowOff>
    </xdr:from>
    <xdr:to>
      <xdr:col>112</xdr:col>
      <xdr:colOff>38100</xdr:colOff>
      <xdr:row>36</xdr:row>
      <xdr:rowOff>149860</xdr:rowOff>
    </xdr:to>
    <xdr:sp macro="" textlink="">
      <xdr:nvSpPr>
        <xdr:cNvPr id="592" name="楕円 591">
          <a:extLst>
            <a:ext uri="{FF2B5EF4-FFF2-40B4-BE49-F238E27FC236}">
              <a16:creationId xmlns:a16="http://schemas.microsoft.com/office/drawing/2014/main" id="{9EBE2DF5-3116-4787-871F-053BA10B5DBE}"/>
            </a:ext>
          </a:extLst>
        </xdr:cNvPr>
        <xdr:cNvSpPr/>
      </xdr:nvSpPr>
      <xdr:spPr>
        <a:xfrm>
          <a:off x="2127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99060</xdr:rowOff>
    </xdr:from>
    <xdr:to>
      <xdr:col>116</xdr:col>
      <xdr:colOff>63500</xdr:colOff>
      <xdr:row>36</xdr:row>
      <xdr:rowOff>99060</xdr:rowOff>
    </xdr:to>
    <xdr:cxnSp macro="">
      <xdr:nvCxnSpPr>
        <xdr:cNvPr id="593" name="直線コネクタ 592">
          <a:extLst>
            <a:ext uri="{FF2B5EF4-FFF2-40B4-BE49-F238E27FC236}">
              <a16:creationId xmlns:a16="http://schemas.microsoft.com/office/drawing/2014/main" id="{53240968-7056-4B9D-ADD2-FBDF4742B76E}"/>
            </a:ext>
          </a:extLst>
        </xdr:cNvPr>
        <xdr:cNvCxnSpPr/>
      </xdr:nvCxnSpPr>
      <xdr:spPr>
        <a:xfrm>
          <a:off x="21323300" y="6271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48260</xdr:rowOff>
    </xdr:from>
    <xdr:to>
      <xdr:col>107</xdr:col>
      <xdr:colOff>101600</xdr:colOff>
      <xdr:row>36</xdr:row>
      <xdr:rowOff>149860</xdr:rowOff>
    </xdr:to>
    <xdr:sp macro="" textlink="">
      <xdr:nvSpPr>
        <xdr:cNvPr id="594" name="楕円 593">
          <a:extLst>
            <a:ext uri="{FF2B5EF4-FFF2-40B4-BE49-F238E27FC236}">
              <a16:creationId xmlns:a16="http://schemas.microsoft.com/office/drawing/2014/main" id="{431629E6-DAF7-4955-A649-BD4216233FE0}"/>
            </a:ext>
          </a:extLst>
        </xdr:cNvPr>
        <xdr:cNvSpPr/>
      </xdr:nvSpPr>
      <xdr:spPr>
        <a:xfrm>
          <a:off x="2038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99060</xdr:rowOff>
    </xdr:from>
    <xdr:to>
      <xdr:col>111</xdr:col>
      <xdr:colOff>177800</xdr:colOff>
      <xdr:row>36</xdr:row>
      <xdr:rowOff>99060</xdr:rowOff>
    </xdr:to>
    <xdr:cxnSp macro="">
      <xdr:nvCxnSpPr>
        <xdr:cNvPr id="595" name="直線コネクタ 594">
          <a:extLst>
            <a:ext uri="{FF2B5EF4-FFF2-40B4-BE49-F238E27FC236}">
              <a16:creationId xmlns:a16="http://schemas.microsoft.com/office/drawing/2014/main" id="{3F0924D3-922C-491A-B7AE-B613FFC7D885}"/>
            </a:ext>
          </a:extLst>
        </xdr:cNvPr>
        <xdr:cNvCxnSpPr/>
      </xdr:nvCxnSpPr>
      <xdr:spPr>
        <a:xfrm>
          <a:off x="20434300" y="627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40640</xdr:rowOff>
    </xdr:from>
    <xdr:to>
      <xdr:col>102</xdr:col>
      <xdr:colOff>165100</xdr:colOff>
      <xdr:row>36</xdr:row>
      <xdr:rowOff>142240</xdr:rowOff>
    </xdr:to>
    <xdr:sp macro="" textlink="">
      <xdr:nvSpPr>
        <xdr:cNvPr id="596" name="楕円 595">
          <a:extLst>
            <a:ext uri="{FF2B5EF4-FFF2-40B4-BE49-F238E27FC236}">
              <a16:creationId xmlns:a16="http://schemas.microsoft.com/office/drawing/2014/main" id="{EA815154-27B7-4F44-AEEC-A15424F2C452}"/>
            </a:ext>
          </a:extLst>
        </xdr:cNvPr>
        <xdr:cNvSpPr/>
      </xdr:nvSpPr>
      <xdr:spPr>
        <a:xfrm>
          <a:off x="19494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91440</xdr:rowOff>
    </xdr:from>
    <xdr:to>
      <xdr:col>107</xdr:col>
      <xdr:colOff>50800</xdr:colOff>
      <xdr:row>36</xdr:row>
      <xdr:rowOff>99060</xdr:rowOff>
    </xdr:to>
    <xdr:cxnSp macro="">
      <xdr:nvCxnSpPr>
        <xdr:cNvPr id="597" name="直線コネクタ 596">
          <a:extLst>
            <a:ext uri="{FF2B5EF4-FFF2-40B4-BE49-F238E27FC236}">
              <a16:creationId xmlns:a16="http://schemas.microsoft.com/office/drawing/2014/main" id="{7C46F454-B49F-4F57-A828-F438208FE381}"/>
            </a:ext>
          </a:extLst>
        </xdr:cNvPr>
        <xdr:cNvCxnSpPr/>
      </xdr:nvCxnSpPr>
      <xdr:spPr>
        <a:xfrm>
          <a:off x="19545300" y="6263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10160</xdr:rowOff>
    </xdr:from>
    <xdr:to>
      <xdr:col>98</xdr:col>
      <xdr:colOff>38100</xdr:colOff>
      <xdr:row>36</xdr:row>
      <xdr:rowOff>111760</xdr:rowOff>
    </xdr:to>
    <xdr:sp macro="" textlink="">
      <xdr:nvSpPr>
        <xdr:cNvPr id="598" name="楕円 597">
          <a:extLst>
            <a:ext uri="{FF2B5EF4-FFF2-40B4-BE49-F238E27FC236}">
              <a16:creationId xmlns:a16="http://schemas.microsoft.com/office/drawing/2014/main" id="{7A933F6C-138C-4D9F-BCC4-41C279A03FB2}"/>
            </a:ext>
          </a:extLst>
        </xdr:cNvPr>
        <xdr:cNvSpPr/>
      </xdr:nvSpPr>
      <xdr:spPr>
        <a:xfrm>
          <a:off x="18605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60960</xdr:rowOff>
    </xdr:from>
    <xdr:to>
      <xdr:col>102</xdr:col>
      <xdr:colOff>114300</xdr:colOff>
      <xdr:row>36</xdr:row>
      <xdr:rowOff>91440</xdr:rowOff>
    </xdr:to>
    <xdr:cxnSp macro="">
      <xdr:nvCxnSpPr>
        <xdr:cNvPr id="599" name="直線コネクタ 598">
          <a:extLst>
            <a:ext uri="{FF2B5EF4-FFF2-40B4-BE49-F238E27FC236}">
              <a16:creationId xmlns:a16="http://schemas.microsoft.com/office/drawing/2014/main" id="{B8E7CC6D-15E1-4AD4-BF06-D24BF9BCB729}"/>
            </a:ext>
          </a:extLst>
        </xdr:cNvPr>
        <xdr:cNvCxnSpPr/>
      </xdr:nvCxnSpPr>
      <xdr:spPr>
        <a:xfrm>
          <a:off x="18656300" y="6233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FB25355E-973D-42A6-9D84-44428A51C79B}"/>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B7E10940-3960-4A4E-8FBD-B4A2093120EE}"/>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34307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2EC42AA5-36E3-466C-AB4A-EBBAF1920931}"/>
            </a:ext>
          </a:extLst>
        </xdr:cNvPr>
        <xdr:cNvSpPr txBox="1"/>
      </xdr:nvSpPr>
      <xdr:spPr>
        <a:xfrm>
          <a:off x="19310427"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57167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E8412F50-F224-4010-8F9F-9B37D57F24C3}"/>
            </a:ext>
          </a:extLst>
        </xdr:cNvPr>
        <xdr:cNvSpPr txBox="1"/>
      </xdr:nvSpPr>
      <xdr:spPr>
        <a:xfrm>
          <a:off x="18421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166387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3A06ADEB-B240-44B6-BDBA-28C938753B03}"/>
            </a:ext>
          </a:extLst>
        </xdr:cNvPr>
        <xdr:cNvSpPr txBox="1"/>
      </xdr:nvSpPr>
      <xdr:spPr>
        <a:xfrm>
          <a:off x="21075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166387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927DE937-0570-4719-95A2-37363A86C032}"/>
            </a:ext>
          </a:extLst>
        </xdr:cNvPr>
        <xdr:cNvSpPr txBox="1"/>
      </xdr:nvSpPr>
      <xdr:spPr>
        <a:xfrm>
          <a:off x="20199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158767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260F3CCA-8FCC-4A3C-961F-D0EE7E16B4CF}"/>
            </a:ext>
          </a:extLst>
        </xdr:cNvPr>
        <xdr:cNvSpPr txBox="1"/>
      </xdr:nvSpPr>
      <xdr:spPr>
        <a:xfrm>
          <a:off x="193104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128287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9CF27983-E8DE-4373-BF09-05CD6BA8420C}"/>
            </a:ext>
          </a:extLst>
        </xdr:cNvPr>
        <xdr:cNvSpPr txBox="1"/>
      </xdr:nvSpPr>
      <xdr:spPr>
        <a:xfrm>
          <a:off x="18421427"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C5BEC90-9041-4FC3-BED3-596FD126CA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2F19B038-44EF-40B2-9C46-C1D3B92A19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6AFE3AD0-E9AF-4CA9-ABF2-5D33731B8F6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DE645C6A-5C61-40E7-8E78-2561D542F4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1FB3B957-E156-4883-B78C-980DFB5413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FCEA2794-8339-425C-AAB2-FDF307A2F9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EF8E3E49-AFFF-4FBD-9541-38A3D47596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6014570-A633-49C7-8EFE-01F1E685F2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E6AE3B41-ADC3-41A2-A12A-5354310596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EBC4E9B8-16ED-4787-BA7C-3F3CC016EE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27AFA174-579B-4F8A-823A-17EB27707F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a:extLst>
            <a:ext uri="{FF2B5EF4-FFF2-40B4-BE49-F238E27FC236}">
              <a16:creationId xmlns:a16="http://schemas.microsoft.com/office/drawing/2014/main" id="{1909235C-D051-4766-AB23-AB9673D656A7}"/>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a:extLst>
            <a:ext uri="{FF2B5EF4-FFF2-40B4-BE49-F238E27FC236}">
              <a16:creationId xmlns:a16="http://schemas.microsoft.com/office/drawing/2014/main" id="{10921607-954A-4CC6-8FED-AA7BB2AE48DA}"/>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a:extLst>
            <a:ext uri="{FF2B5EF4-FFF2-40B4-BE49-F238E27FC236}">
              <a16:creationId xmlns:a16="http://schemas.microsoft.com/office/drawing/2014/main" id="{CF39691D-4303-45FE-B1E7-C400F0BDB45E}"/>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a:extLst>
            <a:ext uri="{FF2B5EF4-FFF2-40B4-BE49-F238E27FC236}">
              <a16:creationId xmlns:a16="http://schemas.microsoft.com/office/drawing/2014/main" id="{9F1D69F5-2194-4A81-9BD9-7A6A97598F47}"/>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a:extLst>
            <a:ext uri="{FF2B5EF4-FFF2-40B4-BE49-F238E27FC236}">
              <a16:creationId xmlns:a16="http://schemas.microsoft.com/office/drawing/2014/main" id="{3F8CBCFB-61D2-4F7D-ACF4-EA5A4D62312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a:extLst>
            <a:ext uri="{FF2B5EF4-FFF2-40B4-BE49-F238E27FC236}">
              <a16:creationId xmlns:a16="http://schemas.microsoft.com/office/drawing/2014/main" id="{2694C45F-2C1F-4C3A-AEEC-BA8B5A10BCB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746853EC-05DE-471D-AAAA-459FC9B9DA6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E9999B68-D551-46D8-A96D-9153B546D35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a:extLst>
            <a:ext uri="{FF2B5EF4-FFF2-40B4-BE49-F238E27FC236}">
              <a16:creationId xmlns:a16="http://schemas.microsoft.com/office/drawing/2014/main" id="{D5C76D42-BCF9-4ED8-AFB8-671AEE0003F1}"/>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a:extLst>
            <a:ext uri="{FF2B5EF4-FFF2-40B4-BE49-F238E27FC236}">
              <a16:creationId xmlns:a16="http://schemas.microsoft.com/office/drawing/2014/main" id="{3152E03D-B955-4842-8535-134932895461}"/>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a:extLst>
            <a:ext uri="{FF2B5EF4-FFF2-40B4-BE49-F238E27FC236}">
              <a16:creationId xmlns:a16="http://schemas.microsoft.com/office/drawing/2014/main" id="{BBB0F885-81E2-49C3-BF9C-B9E9B6582D77}"/>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a:extLst>
            <a:ext uri="{FF2B5EF4-FFF2-40B4-BE49-F238E27FC236}">
              <a16:creationId xmlns:a16="http://schemas.microsoft.com/office/drawing/2014/main" id="{E14B925C-A4D2-4A76-B9E3-A42CB89D4408}"/>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a:extLst>
            <a:ext uri="{FF2B5EF4-FFF2-40B4-BE49-F238E27FC236}">
              <a16:creationId xmlns:a16="http://schemas.microsoft.com/office/drawing/2014/main" id="{87DEA60E-6891-436A-AD04-4719E4F097A8}"/>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a:extLst>
            <a:ext uri="{FF2B5EF4-FFF2-40B4-BE49-F238E27FC236}">
              <a16:creationId xmlns:a16="http://schemas.microsoft.com/office/drawing/2014/main" id="{6529083E-2F82-4553-AFF7-A5FECFAF760B}"/>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53E15500-1EBE-441A-BB58-4AF85636BA9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A53CB875-2552-4A46-8F4A-5F1CA32BB50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5AFC3D6E-72D0-48A0-ACEF-2FDB70A99B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a:extLst>
            <a:ext uri="{FF2B5EF4-FFF2-40B4-BE49-F238E27FC236}">
              <a16:creationId xmlns:a16="http://schemas.microsoft.com/office/drawing/2014/main" id="{FC32E92D-0BD1-44BA-9AD9-6EED672D1FBA}"/>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03539AFD-83EA-4599-AB98-ED2BE22F43C1}"/>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a:extLst>
            <a:ext uri="{FF2B5EF4-FFF2-40B4-BE49-F238E27FC236}">
              <a16:creationId xmlns:a16="http://schemas.microsoft.com/office/drawing/2014/main" id="{C5CE75FC-1185-4B8F-827D-A8AF1377AA4C}"/>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7520FFBA-D39F-417C-AEFD-47587B061BC3}"/>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a:extLst>
            <a:ext uri="{FF2B5EF4-FFF2-40B4-BE49-F238E27FC236}">
              <a16:creationId xmlns:a16="http://schemas.microsoft.com/office/drawing/2014/main" id="{05C075AA-5F8A-47BB-88CD-E382A9E5A70F}"/>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B9291EE9-1621-4F02-9BFE-70428E53F087}"/>
            </a:ext>
          </a:extLst>
        </xdr:cNvPr>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a:extLst>
            <a:ext uri="{FF2B5EF4-FFF2-40B4-BE49-F238E27FC236}">
              <a16:creationId xmlns:a16="http://schemas.microsoft.com/office/drawing/2014/main" id="{F08ABDC6-CA74-4DAF-A214-C45F35DABFD9}"/>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a:extLst>
            <a:ext uri="{FF2B5EF4-FFF2-40B4-BE49-F238E27FC236}">
              <a16:creationId xmlns:a16="http://schemas.microsoft.com/office/drawing/2014/main" id="{C88EDB21-1380-430E-975D-613C0670F82B}"/>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a:extLst>
            <a:ext uri="{FF2B5EF4-FFF2-40B4-BE49-F238E27FC236}">
              <a16:creationId xmlns:a16="http://schemas.microsoft.com/office/drawing/2014/main" id="{C825B3B9-1721-4D77-BA14-492FC31F2354}"/>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32068</xdr:rowOff>
    </xdr:from>
    <xdr:to>
      <xdr:col>72</xdr:col>
      <xdr:colOff>38100</xdr:colOff>
      <xdr:row>59</xdr:row>
      <xdr:rowOff>133668</xdr:rowOff>
    </xdr:to>
    <xdr:sp macro="" textlink="">
      <xdr:nvSpPr>
        <xdr:cNvPr id="645" name="フローチャート: 判断 644">
          <a:extLst>
            <a:ext uri="{FF2B5EF4-FFF2-40B4-BE49-F238E27FC236}">
              <a16:creationId xmlns:a16="http://schemas.microsoft.com/office/drawing/2014/main" id="{2B5B386E-C4D2-49A2-B92F-EC724F972502}"/>
            </a:ext>
          </a:extLst>
        </xdr:cNvPr>
        <xdr:cNvSpPr/>
      </xdr:nvSpPr>
      <xdr:spPr>
        <a:xfrm>
          <a:off x="13652500" y="101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37782</xdr:rowOff>
    </xdr:from>
    <xdr:to>
      <xdr:col>67</xdr:col>
      <xdr:colOff>101600</xdr:colOff>
      <xdr:row>59</xdr:row>
      <xdr:rowOff>139382</xdr:rowOff>
    </xdr:to>
    <xdr:sp macro="" textlink="">
      <xdr:nvSpPr>
        <xdr:cNvPr id="646" name="フローチャート: 判断 645">
          <a:extLst>
            <a:ext uri="{FF2B5EF4-FFF2-40B4-BE49-F238E27FC236}">
              <a16:creationId xmlns:a16="http://schemas.microsoft.com/office/drawing/2014/main" id="{AAE5C25C-9946-433A-8AD2-FB608C3C934D}"/>
            </a:ext>
          </a:extLst>
        </xdr:cNvPr>
        <xdr:cNvSpPr/>
      </xdr:nvSpPr>
      <xdr:spPr>
        <a:xfrm>
          <a:off x="12763500" y="1015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5936D84-3511-400F-9221-98D6A7F8D3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CED8FF6-53ED-4482-8221-86780FFAE8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AE1112C-6CB4-49C0-B31F-2D5AB54582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1D347A1-4E1C-4DD9-B20C-35EA36235A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8000671-C9B1-4350-AE82-B3EE6D0211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40640</xdr:rowOff>
    </xdr:from>
    <xdr:to>
      <xdr:col>85</xdr:col>
      <xdr:colOff>177800</xdr:colOff>
      <xdr:row>57</xdr:row>
      <xdr:rowOff>142240</xdr:rowOff>
    </xdr:to>
    <xdr:sp macro="" textlink="">
      <xdr:nvSpPr>
        <xdr:cNvPr id="652" name="楕円 651">
          <a:extLst>
            <a:ext uri="{FF2B5EF4-FFF2-40B4-BE49-F238E27FC236}">
              <a16:creationId xmlns:a16="http://schemas.microsoft.com/office/drawing/2014/main" id="{D5D53CF1-0BA6-4DF1-956B-B4FB9EE54624}"/>
            </a:ext>
          </a:extLst>
        </xdr:cNvPr>
        <xdr:cNvSpPr/>
      </xdr:nvSpPr>
      <xdr:spPr>
        <a:xfrm>
          <a:off x="16268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63517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387574E7-3222-469A-A6F9-1AF0288DE8A0}"/>
            </a:ext>
          </a:extLst>
        </xdr:cNvPr>
        <xdr:cNvSpPr txBox="1"/>
      </xdr:nvSpPr>
      <xdr:spPr>
        <a:xfrm>
          <a:off x="16357600"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160655</xdr:rowOff>
    </xdr:from>
    <xdr:to>
      <xdr:col>81</xdr:col>
      <xdr:colOff>101600</xdr:colOff>
      <xdr:row>57</xdr:row>
      <xdr:rowOff>90805</xdr:rowOff>
    </xdr:to>
    <xdr:sp macro="" textlink="">
      <xdr:nvSpPr>
        <xdr:cNvPr id="654" name="楕円 653">
          <a:extLst>
            <a:ext uri="{FF2B5EF4-FFF2-40B4-BE49-F238E27FC236}">
              <a16:creationId xmlns:a16="http://schemas.microsoft.com/office/drawing/2014/main" id="{CD490458-4CBB-41B6-A583-7F629B1D0367}"/>
            </a:ext>
          </a:extLst>
        </xdr:cNvPr>
        <xdr:cNvSpPr/>
      </xdr:nvSpPr>
      <xdr:spPr>
        <a:xfrm>
          <a:off x="15430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40005</xdr:rowOff>
    </xdr:from>
    <xdr:to>
      <xdr:col>85</xdr:col>
      <xdr:colOff>127000</xdr:colOff>
      <xdr:row>57</xdr:row>
      <xdr:rowOff>91440</xdr:rowOff>
    </xdr:to>
    <xdr:cxnSp macro="">
      <xdr:nvCxnSpPr>
        <xdr:cNvPr id="655" name="直線コネクタ 654">
          <a:extLst>
            <a:ext uri="{FF2B5EF4-FFF2-40B4-BE49-F238E27FC236}">
              <a16:creationId xmlns:a16="http://schemas.microsoft.com/office/drawing/2014/main" id="{EDB6951D-BD4E-4155-945E-E33DCE6438CE}"/>
            </a:ext>
          </a:extLst>
        </xdr:cNvPr>
        <xdr:cNvCxnSpPr/>
      </xdr:nvCxnSpPr>
      <xdr:spPr>
        <a:xfrm>
          <a:off x="15481300" y="98126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137795</xdr:rowOff>
    </xdr:from>
    <xdr:to>
      <xdr:col>76</xdr:col>
      <xdr:colOff>165100</xdr:colOff>
      <xdr:row>57</xdr:row>
      <xdr:rowOff>67945</xdr:rowOff>
    </xdr:to>
    <xdr:sp macro="" textlink="">
      <xdr:nvSpPr>
        <xdr:cNvPr id="656" name="楕円 655">
          <a:extLst>
            <a:ext uri="{FF2B5EF4-FFF2-40B4-BE49-F238E27FC236}">
              <a16:creationId xmlns:a16="http://schemas.microsoft.com/office/drawing/2014/main" id="{74264CC8-7CE7-4FDF-BAE3-6698A71CD8E0}"/>
            </a:ext>
          </a:extLst>
        </xdr:cNvPr>
        <xdr:cNvSpPr/>
      </xdr:nvSpPr>
      <xdr:spPr>
        <a:xfrm>
          <a:off x="14541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17145</xdr:rowOff>
    </xdr:from>
    <xdr:to>
      <xdr:col>81</xdr:col>
      <xdr:colOff>50800</xdr:colOff>
      <xdr:row>57</xdr:row>
      <xdr:rowOff>40005</xdr:rowOff>
    </xdr:to>
    <xdr:cxnSp macro="">
      <xdr:nvCxnSpPr>
        <xdr:cNvPr id="657" name="直線コネクタ 656">
          <a:extLst>
            <a:ext uri="{FF2B5EF4-FFF2-40B4-BE49-F238E27FC236}">
              <a16:creationId xmlns:a16="http://schemas.microsoft.com/office/drawing/2014/main" id="{B558817D-E797-49DA-AA7B-F1E7C3E1F3F9}"/>
            </a:ext>
          </a:extLst>
        </xdr:cNvPr>
        <xdr:cNvCxnSpPr/>
      </xdr:nvCxnSpPr>
      <xdr:spPr>
        <a:xfrm>
          <a:off x="14592300" y="97897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120650</xdr:rowOff>
    </xdr:from>
    <xdr:to>
      <xdr:col>72</xdr:col>
      <xdr:colOff>38100</xdr:colOff>
      <xdr:row>57</xdr:row>
      <xdr:rowOff>50800</xdr:rowOff>
    </xdr:to>
    <xdr:sp macro="" textlink="">
      <xdr:nvSpPr>
        <xdr:cNvPr id="658" name="楕円 657">
          <a:extLst>
            <a:ext uri="{FF2B5EF4-FFF2-40B4-BE49-F238E27FC236}">
              <a16:creationId xmlns:a16="http://schemas.microsoft.com/office/drawing/2014/main" id="{9613019B-00D2-4426-80BB-078AED1D0361}"/>
            </a:ext>
          </a:extLst>
        </xdr:cNvPr>
        <xdr:cNvSpPr/>
      </xdr:nvSpPr>
      <xdr:spPr>
        <a:xfrm>
          <a:off x="1365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0</xdr:rowOff>
    </xdr:from>
    <xdr:to>
      <xdr:col>76</xdr:col>
      <xdr:colOff>114300</xdr:colOff>
      <xdr:row>57</xdr:row>
      <xdr:rowOff>17145</xdr:rowOff>
    </xdr:to>
    <xdr:cxnSp macro="">
      <xdr:nvCxnSpPr>
        <xdr:cNvPr id="659" name="直線コネクタ 658">
          <a:extLst>
            <a:ext uri="{FF2B5EF4-FFF2-40B4-BE49-F238E27FC236}">
              <a16:creationId xmlns:a16="http://schemas.microsoft.com/office/drawing/2014/main" id="{5648739A-940A-4BBC-B6CF-4F80842BB6B6}"/>
            </a:ext>
          </a:extLst>
        </xdr:cNvPr>
        <xdr:cNvCxnSpPr/>
      </xdr:nvCxnSpPr>
      <xdr:spPr>
        <a:xfrm>
          <a:off x="13703300" y="97726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94932</xdr:rowOff>
    </xdr:from>
    <xdr:to>
      <xdr:col>67</xdr:col>
      <xdr:colOff>101600</xdr:colOff>
      <xdr:row>57</xdr:row>
      <xdr:rowOff>25082</xdr:rowOff>
    </xdr:to>
    <xdr:sp macro="" textlink="">
      <xdr:nvSpPr>
        <xdr:cNvPr id="660" name="楕円 659">
          <a:extLst>
            <a:ext uri="{FF2B5EF4-FFF2-40B4-BE49-F238E27FC236}">
              <a16:creationId xmlns:a16="http://schemas.microsoft.com/office/drawing/2014/main" id="{C733DEB4-E552-4833-A622-EFAE5D9C51EA}"/>
            </a:ext>
          </a:extLst>
        </xdr:cNvPr>
        <xdr:cNvSpPr/>
      </xdr:nvSpPr>
      <xdr:spPr>
        <a:xfrm>
          <a:off x="12763500" y="96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145732</xdr:rowOff>
    </xdr:from>
    <xdr:to>
      <xdr:col>71</xdr:col>
      <xdr:colOff>177800</xdr:colOff>
      <xdr:row>57</xdr:row>
      <xdr:rowOff>0</xdr:rowOff>
    </xdr:to>
    <xdr:cxnSp macro="">
      <xdr:nvCxnSpPr>
        <xdr:cNvPr id="661" name="直線コネクタ 660">
          <a:extLst>
            <a:ext uri="{FF2B5EF4-FFF2-40B4-BE49-F238E27FC236}">
              <a16:creationId xmlns:a16="http://schemas.microsoft.com/office/drawing/2014/main" id="{14EF078A-513B-4130-987D-B9B4F3F8CC26}"/>
            </a:ext>
          </a:extLst>
        </xdr:cNvPr>
        <xdr:cNvCxnSpPr/>
      </xdr:nvCxnSpPr>
      <xdr:spPr>
        <a:xfrm>
          <a:off x="12814300" y="9746932"/>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2" name="n_1aveValue【学校施設】&#10;有形固定資産減価償却率">
          <a:extLst>
            <a:ext uri="{FF2B5EF4-FFF2-40B4-BE49-F238E27FC236}">
              <a16:creationId xmlns:a16="http://schemas.microsoft.com/office/drawing/2014/main" id="{56C7E505-15EC-4184-A0B1-177500512E01}"/>
            </a:ext>
          </a:extLst>
        </xdr:cNvPr>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3" name="n_2aveValue【学校施設】&#10;有形固定資産減価償却率">
          <a:extLst>
            <a:ext uri="{FF2B5EF4-FFF2-40B4-BE49-F238E27FC236}">
              <a16:creationId xmlns:a16="http://schemas.microsoft.com/office/drawing/2014/main" id="{2715A9E9-2F5C-4EA0-8271-14D921EA7E5F}"/>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124795</xdr:rowOff>
    </xdr:from>
    <xdr:ext cx="405111" cy="259045"/>
    <xdr:sp macro="" textlink="">
      <xdr:nvSpPr>
        <xdr:cNvPr id="664" name="n_3aveValue【学校施設】&#10;有形固定資産減価償却率">
          <a:extLst>
            <a:ext uri="{FF2B5EF4-FFF2-40B4-BE49-F238E27FC236}">
              <a16:creationId xmlns:a16="http://schemas.microsoft.com/office/drawing/2014/main" id="{043A9D27-FC8E-4962-9990-22E36504B8CA}"/>
            </a:ext>
          </a:extLst>
        </xdr:cNvPr>
        <xdr:cNvSpPr txBox="1"/>
      </xdr:nvSpPr>
      <xdr:spPr>
        <a:xfrm>
          <a:off x="13500744" y="1024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130509</xdr:rowOff>
    </xdr:from>
    <xdr:ext cx="405111" cy="259045"/>
    <xdr:sp macro="" textlink="">
      <xdr:nvSpPr>
        <xdr:cNvPr id="665" name="n_4aveValue【学校施設】&#10;有形固定資産減価償却率">
          <a:extLst>
            <a:ext uri="{FF2B5EF4-FFF2-40B4-BE49-F238E27FC236}">
              <a16:creationId xmlns:a16="http://schemas.microsoft.com/office/drawing/2014/main" id="{69C980A9-061D-4B7F-A5FE-69F56365B1C4}"/>
            </a:ext>
          </a:extLst>
        </xdr:cNvPr>
        <xdr:cNvSpPr txBox="1"/>
      </xdr:nvSpPr>
      <xdr:spPr>
        <a:xfrm>
          <a:off x="12611744" y="1024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107332</xdr:rowOff>
    </xdr:from>
    <xdr:ext cx="405111" cy="259045"/>
    <xdr:sp macro="" textlink="">
      <xdr:nvSpPr>
        <xdr:cNvPr id="666" name="n_1mainValue【学校施設】&#10;有形固定資産減価償却率">
          <a:extLst>
            <a:ext uri="{FF2B5EF4-FFF2-40B4-BE49-F238E27FC236}">
              <a16:creationId xmlns:a16="http://schemas.microsoft.com/office/drawing/2014/main" id="{AC4DA602-1CC0-4A2D-9B1F-BB2B55AB27BA}"/>
            </a:ext>
          </a:extLst>
        </xdr:cNvPr>
        <xdr:cNvSpPr txBox="1"/>
      </xdr:nvSpPr>
      <xdr:spPr>
        <a:xfrm>
          <a:off x="152660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84472</xdr:rowOff>
    </xdr:from>
    <xdr:ext cx="405111" cy="259045"/>
    <xdr:sp macro="" textlink="">
      <xdr:nvSpPr>
        <xdr:cNvPr id="667" name="n_2mainValue【学校施設】&#10;有形固定資産減価償却率">
          <a:extLst>
            <a:ext uri="{FF2B5EF4-FFF2-40B4-BE49-F238E27FC236}">
              <a16:creationId xmlns:a16="http://schemas.microsoft.com/office/drawing/2014/main" id="{726D6560-6B68-45A2-9780-68344E579FB6}"/>
            </a:ext>
          </a:extLst>
        </xdr:cNvPr>
        <xdr:cNvSpPr txBox="1"/>
      </xdr:nvSpPr>
      <xdr:spPr>
        <a:xfrm>
          <a:off x="14389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67327</xdr:rowOff>
    </xdr:from>
    <xdr:ext cx="405111" cy="259045"/>
    <xdr:sp macro="" textlink="">
      <xdr:nvSpPr>
        <xdr:cNvPr id="668" name="n_3mainValue【学校施設】&#10;有形固定資産減価償却率">
          <a:extLst>
            <a:ext uri="{FF2B5EF4-FFF2-40B4-BE49-F238E27FC236}">
              <a16:creationId xmlns:a16="http://schemas.microsoft.com/office/drawing/2014/main" id="{0635CA53-4D34-4F36-BDC0-438B7FFE7F8D}"/>
            </a:ext>
          </a:extLst>
        </xdr:cNvPr>
        <xdr:cNvSpPr txBox="1"/>
      </xdr:nvSpPr>
      <xdr:spPr>
        <a:xfrm>
          <a:off x="13500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41609</xdr:rowOff>
    </xdr:from>
    <xdr:ext cx="405111" cy="259045"/>
    <xdr:sp macro="" textlink="">
      <xdr:nvSpPr>
        <xdr:cNvPr id="669" name="n_4mainValue【学校施設】&#10;有形固定資産減価償却率">
          <a:extLst>
            <a:ext uri="{FF2B5EF4-FFF2-40B4-BE49-F238E27FC236}">
              <a16:creationId xmlns:a16="http://schemas.microsoft.com/office/drawing/2014/main" id="{18712A3C-F1F4-42FC-9EA2-909B266AF1DD}"/>
            </a:ext>
          </a:extLst>
        </xdr:cNvPr>
        <xdr:cNvSpPr txBox="1"/>
      </xdr:nvSpPr>
      <xdr:spPr>
        <a:xfrm>
          <a:off x="12611744" y="9471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A05B1CD1-51A9-40D4-9DC9-9FAD99B086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CB5CFEB5-3AFB-43AA-846C-FD73C3A1CD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A5CB7E5F-34C9-47F6-840F-2FD9171039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1DF2B7AF-0A64-476F-98BA-44811C62210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51BBBFF8-53B8-49F4-85CE-15A0FBC763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177D57AD-38E9-4DD8-8042-C81A315DC6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B7C6558E-7E62-412E-83C2-942D13447F0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469F538-5F26-49F3-9E8F-99CC48C3AA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E73BCE7F-92D5-4428-87F6-78EF76F552F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CFCA5CC5-CAE8-465C-8D9C-1A8F8F6BF02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5FC45969-4E05-4009-8027-0D8386AC666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a:extLst>
            <a:ext uri="{FF2B5EF4-FFF2-40B4-BE49-F238E27FC236}">
              <a16:creationId xmlns:a16="http://schemas.microsoft.com/office/drawing/2014/main" id="{7A28C573-CE53-4C1D-8238-982CF823149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a:extLst>
            <a:ext uri="{FF2B5EF4-FFF2-40B4-BE49-F238E27FC236}">
              <a16:creationId xmlns:a16="http://schemas.microsoft.com/office/drawing/2014/main" id="{06F1CE62-D7EA-4BEE-892E-3B0CD9D781C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a:extLst>
            <a:ext uri="{FF2B5EF4-FFF2-40B4-BE49-F238E27FC236}">
              <a16:creationId xmlns:a16="http://schemas.microsoft.com/office/drawing/2014/main" id="{048CA02E-5334-47AC-8104-07B3CCD9C56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a:extLst>
            <a:ext uri="{FF2B5EF4-FFF2-40B4-BE49-F238E27FC236}">
              <a16:creationId xmlns:a16="http://schemas.microsoft.com/office/drawing/2014/main" id="{0C3988A7-46DF-47EC-9EF2-3E1B20373B3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a:extLst>
            <a:ext uri="{FF2B5EF4-FFF2-40B4-BE49-F238E27FC236}">
              <a16:creationId xmlns:a16="http://schemas.microsoft.com/office/drawing/2014/main" id="{B1F6C85A-A68C-4FE2-A896-0EEBA9D2CC0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a:extLst>
            <a:ext uri="{FF2B5EF4-FFF2-40B4-BE49-F238E27FC236}">
              <a16:creationId xmlns:a16="http://schemas.microsoft.com/office/drawing/2014/main" id="{B220A563-41AE-4E3B-8AE8-15E19654764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a:extLst>
            <a:ext uri="{FF2B5EF4-FFF2-40B4-BE49-F238E27FC236}">
              <a16:creationId xmlns:a16="http://schemas.microsoft.com/office/drawing/2014/main" id="{145D1073-49DA-4DD3-AC61-F962E4FBE2C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a:extLst>
            <a:ext uri="{FF2B5EF4-FFF2-40B4-BE49-F238E27FC236}">
              <a16:creationId xmlns:a16="http://schemas.microsoft.com/office/drawing/2014/main" id="{18EF0538-4FA8-499F-B0CB-AB2FC4DA2CD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a:extLst>
            <a:ext uri="{FF2B5EF4-FFF2-40B4-BE49-F238E27FC236}">
              <a16:creationId xmlns:a16="http://schemas.microsoft.com/office/drawing/2014/main" id="{D68479C9-5B43-4071-A09A-82CABE84F70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a:extLst>
            <a:ext uri="{FF2B5EF4-FFF2-40B4-BE49-F238E27FC236}">
              <a16:creationId xmlns:a16="http://schemas.microsoft.com/office/drawing/2014/main" id="{08BB0022-B633-49A9-9868-7359890AC8F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a:extLst>
            <a:ext uri="{FF2B5EF4-FFF2-40B4-BE49-F238E27FC236}">
              <a16:creationId xmlns:a16="http://schemas.microsoft.com/office/drawing/2014/main" id="{836C9B44-35E8-4607-88CE-46667609BB2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a:extLst>
            <a:ext uri="{FF2B5EF4-FFF2-40B4-BE49-F238E27FC236}">
              <a16:creationId xmlns:a16="http://schemas.microsoft.com/office/drawing/2014/main" id="{BB2AA473-9DA2-4EAA-81B9-B938281295D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63E9247F-F2DE-4306-A020-5318CCDBE4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641792C2-BDF0-435F-84D9-A0F4999669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11E30D00-7EED-4D05-AF96-A797A801C5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a:extLst>
            <a:ext uri="{FF2B5EF4-FFF2-40B4-BE49-F238E27FC236}">
              <a16:creationId xmlns:a16="http://schemas.microsoft.com/office/drawing/2014/main" id="{8BD31365-784A-4B5A-B229-0C443FCD78B1}"/>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a:extLst>
            <a:ext uri="{FF2B5EF4-FFF2-40B4-BE49-F238E27FC236}">
              <a16:creationId xmlns:a16="http://schemas.microsoft.com/office/drawing/2014/main" id="{655455DA-3EA3-4828-9B66-513E9206B5C4}"/>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a:extLst>
            <a:ext uri="{FF2B5EF4-FFF2-40B4-BE49-F238E27FC236}">
              <a16:creationId xmlns:a16="http://schemas.microsoft.com/office/drawing/2014/main" id="{48C1FF16-8958-49E9-B560-676D5551478F}"/>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a:extLst>
            <a:ext uri="{FF2B5EF4-FFF2-40B4-BE49-F238E27FC236}">
              <a16:creationId xmlns:a16="http://schemas.microsoft.com/office/drawing/2014/main" id="{3FB7A5A6-1C3E-4641-A388-EE1DF36381AD}"/>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a:extLst>
            <a:ext uri="{FF2B5EF4-FFF2-40B4-BE49-F238E27FC236}">
              <a16:creationId xmlns:a16="http://schemas.microsoft.com/office/drawing/2014/main" id="{E51BB152-C0C2-4388-B792-32D364CB4133}"/>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701" name="【学校施設】&#10;一人当たり面積平均値テキスト">
          <a:extLst>
            <a:ext uri="{FF2B5EF4-FFF2-40B4-BE49-F238E27FC236}">
              <a16:creationId xmlns:a16="http://schemas.microsoft.com/office/drawing/2014/main" id="{BDF31F54-940B-4496-A7E3-0EE3AFCE7F68}"/>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a:extLst>
            <a:ext uri="{FF2B5EF4-FFF2-40B4-BE49-F238E27FC236}">
              <a16:creationId xmlns:a16="http://schemas.microsoft.com/office/drawing/2014/main" id="{03076366-6BFC-4B43-AAAA-34EA9AAFF50F}"/>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a:extLst>
            <a:ext uri="{FF2B5EF4-FFF2-40B4-BE49-F238E27FC236}">
              <a16:creationId xmlns:a16="http://schemas.microsoft.com/office/drawing/2014/main" id="{783CB908-9CE4-4397-9869-BEDBAB933EC4}"/>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a:extLst>
            <a:ext uri="{FF2B5EF4-FFF2-40B4-BE49-F238E27FC236}">
              <a16:creationId xmlns:a16="http://schemas.microsoft.com/office/drawing/2014/main" id="{9615FCF2-1FA8-496B-8B98-2605817B417C}"/>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74385</xdr:rowOff>
    </xdr:from>
    <xdr:to>
      <xdr:col>102</xdr:col>
      <xdr:colOff>165100</xdr:colOff>
      <xdr:row>59</xdr:row>
      <xdr:rowOff>4535</xdr:rowOff>
    </xdr:to>
    <xdr:sp macro="" textlink="">
      <xdr:nvSpPr>
        <xdr:cNvPr id="705" name="フローチャート: 判断 704">
          <a:extLst>
            <a:ext uri="{FF2B5EF4-FFF2-40B4-BE49-F238E27FC236}">
              <a16:creationId xmlns:a16="http://schemas.microsoft.com/office/drawing/2014/main" id="{520FE3AB-2676-4FB0-B927-1168A0848B28}"/>
            </a:ext>
          </a:extLst>
        </xdr:cNvPr>
        <xdr:cNvSpPr/>
      </xdr:nvSpPr>
      <xdr:spPr>
        <a:xfrm>
          <a:off x="19494500" y="100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22134</xdr:rowOff>
    </xdr:from>
    <xdr:to>
      <xdr:col>98</xdr:col>
      <xdr:colOff>38100</xdr:colOff>
      <xdr:row>58</xdr:row>
      <xdr:rowOff>123734</xdr:rowOff>
    </xdr:to>
    <xdr:sp macro="" textlink="">
      <xdr:nvSpPr>
        <xdr:cNvPr id="706" name="フローチャート: 判断 705">
          <a:extLst>
            <a:ext uri="{FF2B5EF4-FFF2-40B4-BE49-F238E27FC236}">
              <a16:creationId xmlns:a16="http://schemas.microsoft.com/office/drawing/2014/main" id="{F12DF4F2-999E-4B13-9A83-B57C71126C7C}"/>
            </a:ext>
          </a:extLst>
        </xdr:cNvPr>
        <xdr:cNvSpPr/>
      </xdr:nvSpPr>
      <xdr:spPr>
        <a:xfrm>
          <a:off x="18605500" y="996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1B58BFE-B080-4205-8264-585133AADB7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24EA7F5-3158-4FB2-B883-14D177F94D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882F274C-2858-4D8A-B03E-6CC0068501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AE8A7543-0868-4F2F-8855-4B1684C559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94138AD-11D6-4D28-A4F0-6A24D8D841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21046</xdr:rowOff>
    </xdr:from>
    <xdr:to>
      <xdr:col>116</xdr:col>
      <xdr:colOff>114300</xdr:colOff>
      <xdr:row>56</xdr:row>
      <xdr:rowOff>122646</xdr:rowOff>
    </xdr:to>
    <xdr:sp macro="" textlink="">
      <xdr:nvSpPr>
        <xdr:cNvPr id="712" name="楕円 711">
          <a:extLst>
            <a:ext uri="{FF2B5EF4-FFF2-40B4-BE49-F238E27FC236}">
              <a16:creationId xmlns:a16="http://schemas.microsoft.com/office/drawing/2014/main" id="{3C709852-11DC-4017-AD84-8F817D783909}"/>
            </a:ext>
          </a:extLst>
        </xdr:cNvPr>
        <xdr:cNvSpPr/>
      </xdr:nvSpPr>
      <xdr:spPr>
        <a:xfrm>
          <a:off x="221107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43923</xdr:rowOff>
    </xdr:from>
    <xdr:ext cx="469744" cy="259045"/>
    <xdr:sp macro="" textlink="">
      <xdr:nvSpPr>
        <xdr:cNvPr id="713" name="【学校施設】&#10;一人当たり面積該当値テキスト">
          <a:extLst>
            <a:ext uri="{FF2B5EF4-FFF2-40B4-BE49-F238E27FC236}">
              <a16:creationId xmlns:a16="http://schemas.microsoft.com/office/drawing/2014/main" id="{EBD2045A-CDB2-42CE-BA39-B18BC972F9D7}"/>
            </a:ext>
          </a:extLst>
        </xdr:cNvPr>
        <xdr:cNvSpPr txBox="1"/>
      </xdr:nvSpPr>
      <xdr:spPr>
        <a:xfrm>
          <a:off x="22199600" y="947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12337</xdr:rowOff>
    </xdr:from>
    <xdr:to>
      <xdr:col>112</xdr:col>
      <xdr:colOff>38100</xdr:colOff>
      <xdr:row>56</xdr:row>
      <xdr:rowOff>113937</xdr:rowOff>
    </xdr:to>
    <xdr:sp macro="" textlink="">
      <xdr:nvSpPr>
        <xdr:cNvPr id="714" name="楕円 713">
          <a:extLst>
            <a:ext uri="{FF2B5EF4-FFF2-40B4-BE49-F238E27FC236}">
              <a16:creationId xmlns:a16="http://schemas.microsoft.com/office/drawing/2014/main" id="{F1FC066D-B6DF-4122-AF1D-DB3361519A19}"/>
            </a:ext>
          </a:extLst>
        </xdr:cNvPr>
        <xdr:cNvSpPr/>
      </xdr:nvSpPr>
      <xdr:spPr>
        <a:xfrm>
          <a:off x="21272500" y="96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63137</xdr:rowOff>
    </xdr:from>
    <xdr:to>
      <xdr:col>116</xdr:col>
      <xdr:colOff>63500</xdr:colOff>
      <xdr:row>56</xdr:row>
      <xdr:rowOff>71846</xdr:rowOff>
    </xdr:to>
    <xdr:cxnSp macro="">
      <xdr:nvCxnSpPr>
        <xdr:cNvPr id="715" name="直線コネクタ 714">
          <a:extLst>
            <a:ext uri="{FF2B5EF4-FFF2-40B4-BE49-F238E27FC236}">
              <a16:creationId xmlns:a16="http://schemas.microsoft.com/office/drawing/2014/main" id="{F95AC5B4-DCCC-4614-9589-B6BFCD3BA9D0}"/>
            </a:ext>
          </a:extLst>
        </xdr:cNvPr>
        <xdr:cNvCxnSpPr/>
      </xdr:nvCxnSpPr>
      <xdr:spPr>
        <a:xfrm>
          <a:off x="21323300" y="9664337"/>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24312</xdr:rowOff>
    </xdr:from>
    <xdr:to>
      <xdr:col>107</xdr:col>
      <xdr:colOff>101600</xdr:colOff>
      <xdr:row>56</xdr:row>
      <xdr:rowOff>125912</xdr:rowOff>
    </xdr:to>
    <xdr:sp macro="" textlink="">
      <xdr:nvSpPr>
        <xdr:cNvPr id="716" name="楕円 715">
          <a:extLst>
            <a:ext uri="{FF2B5EF4-FFF2-40B4-BE49-F238E27FC236}">
              <a16:creationId xmlns:a16="http://schemas.microsoft.com/office/drawing/2014/main" id="{99FA62D9-D152-46D7-8983-04AB46F73410}"/>
            </a:ext>
          </a:extLst>
        </xdr:cNvPr>
        <xdr:cNvSpPr/>
      </xdr:nvSpPr>
      <xdr:spPr>
        <a:xfrm>
          <a:off x="20383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63137</xdr:rowOff>
    </xdr:from>
    <xdr:to>
      <xdr:col>111</xdr:col>
      <xdr:colOff>177800</xdr:colOff>
      <xdr:row>56</xdr:row>
      <xdr:rowOff>75112</xdr:rowOff>
    </xdr:to>
    <xdr:cxnSp macro="">
      <xdr:nvCxnSpPr>
        <xdr:cNvPr id="717" name="直線コネクタ 716">
          <a:extLst>
            <a:ext uri="{FF2B5EF4-FFF2-40B4-BE49-F238E27FC236}">
              <a16:creationId xmlns:a16="http://schemas.microsoft.com/office/drawing/2014/main" id="{E2CE948D-0B90-487C-BC72-E8C22EE91497}"/>
            </a:ext>
          </a:extLst>
        </xdr:cNvPr>
        <xdr:cNvCxnSpPr/>
      </xdr:nvCxnSpPr>
      <xdr:spPr>
        <a:xfrm flipV="1">
          <a:off x="20434300" y="9664337"/>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27033</xdr:rowOff>
    </xdr:from>
    <xdr:to>
      <xdr:col>102</xdr:col>
      <xdr:colOff>165100</xdr:colOff>
      <xdr:row>57</xdr:row>
      <xdr:rowOff>128633</xdr:rowOff>
    </xdr:to>
    <xdr:sp macro="" textlink="">
      <xdr:nvSpPr>
        <xdr:cNvPr id="718" name="楕円 717">
          <a:extLst>
            <a:ext uri="{FF2B5EF4-FFF2-40B4-BE49-F238E27FC236}">
              <a16:creationId xmlns:a16="http://schemas.microsoft.com/office/drawing/2014/main" id="{39914D7B-97B0-490A-BF18-8E5E19549BAD}"/>
            </a:ext>
          </a:extLst>
        </xdr:cNvPr>
        <xdr:cNvSpPr/>
      </xdr:nvSpPr>
      <xdr:spPr>
        <a:xfrm>
          <a:off x="19494500" y="97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75112</xdr:rowOff>
    </xdr:from>
    <xdr:to>
      <xdr:col>107</xdr:col>
      <xdr:colOff>50800</xdr:colOff>
      <xdr:row>57</xdr:row>
      <xdr:rowOff>77833</xdr:rowOff>
    </xdr:to>
    <xdr:cxnSp macro="">
      <xdr:nvCxnSpPr>
        <xdr:cNvPr id="719" name="直線コネクタ 718">
          <a:extLst>
            <a:ext uri="{FF2B5EF4-FFF2-40B4-BE49-F238E27FC236}">
              <a16:creationId xmlns:a16="http://schemas.microsoft.com/office/drawing/2014/main" id="{B849288D-EB0B-4702-97B3-9668501777C0}"/>
            </a:ext>
          </a:extLst>
        </xdr:cNvPr>
        <xdr:cNvCxnSpPr/>
      </xdr:nvCxnSpPr>
      <xdr:spPr>
        <a:xfrm flipV="1">
          <a:off x="19545300" y="967631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50981</xdr:rowOff>
    </xdr:from>
    <xdr:to>
      <xdr:col>98</xdr:col>
      <xdr:colOff>38100</xdr:colOff>
      <xdr:row>57</xdr:row>
      <xdr:rowOff>152581</xdr:rowOff>
    </xdr:to>
    <xdr:sp macro="" textlink="">
      <xdr:nvSpPr>
        <xdr:cNvPr id="720" name="楕円 719">
          <a:extLst>
            <a:ext uri="{FF2B5EF4-FFF2-40B4-BE49-F238E27FC236}">
              <a16:creationId xmlns:a16="http://schemas.microsoft.com/office/drawing/2014/main" id="{2DD07A46-0A9D-4670-8B1E-788A499AAB31}"/>
            </a:ext>
          </a:extLst>
        </xdr:cNvPr>
        <xdr:cNvSpPr/>
      </xdr:nvSpPr>
      <xdr:spPr>
        <a:xfrm>
          <a:off x="18605500" y="98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77833</xdr:rowOff>
    </xdr:from>
    <xdr:to>
      <xdr:col>102</xdr:col>
      <xdr:colOff>114300</xdr:colOff>
      <xdr:row>57</xdr:row>
      <xdr:rowOff>101781</xdr:rowOff>
    </xdr:to>
    <xdr:cxnSp macro="">
      <xdr:nvCxnSpPr>
        <xdr:cNvPr id="721" name="直線コネクタ 720">
          <a:extLst>
            <a:ext uri="{FF2B5EF4-FFF2-40B4-BE49-F238E27FC236}">
              <a16:creationId xmlns:a16="http://schemas.microsoft.com/office/drawing/2014/main" id="{9EBE999F-F1E4-4CD0-8448-E30059384C95}"/>
            </a:ext>
          </a:extLst>
        </xdr:cNvPr>
        <xdr:cNvCxnSpPr/>
      </xdr:nvCxnSpPr>
      <xdr:spPr>
        <a:xfrm flipV="1">
          <a:off x="18656300" y="9850483"/>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22" name="n_1aveValue【学校施設】&#10;一人当たり面積">
          <a:extLst>
            <a:ext uri="{FF2B5EF4-FFF2-40B4-BE49-F238E27FC236}">
              <a16:creationId xmlns:a16="http://schemas.microsoft.com/office/drawing/2014/main" id="{722039BF-14FE-4BF9-8A6B-5CAB4FACF993}"/>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23" name="n_2aveValue【学校施設】&#10;一人当たり面積">
          <a:extLst>
            <a:ext uri="{FF2B5EF4-FFF2-40B4-BE49-F238E27FC236}">
              <a16:creationId xmlns:a16="http://schemas.microsoft.com/office/drawing/2014/main" id="{09C4B440-5740-4712-AFB9-3924F3B6BCFF}"/>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167112</xdr:rowOff>
    </xdr:from>
    <xdr:ext cx="469744" cy="259045"/>
    <xdr:sp macro="" textlink="">
      <xdr:nvSpPr>
        <xdr:cNvPr id="724" name="n_3aveValue【学校施設】&#10;一人当たり面積">
          <a:extLst>
            <a:ext uri="{FF2B5EF4-FFF2-40B4-BE49-F238E27FC236}">
              <a16:creationId xmlns:a16="http://schemas.microsoft.com/office/drawing/2014/main" id="{0F9F7A5F-F80E-43E5-B7D9-05ABE0D0D457}"/>
            </a:ext>
          </a:extLst>
        </xdr:cNvPr>
        <xdr:cNvSpPr txBox="1"/>
      </xdr:nvSpPr>
      <xdr:spPr>
        <a:xfrm>
          <a:off x="19310427" y="1011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114861</xdr:rowOff>
    </xdr:from>
    <xdr:ext cx="469744" cy="259045"/>
    <xdr:sp macro="" textlink="">
      <xdr:nvSpPr>
        <xdr:cNvPr id="725" name="n_4aveValue【学校施設】&#10;一人当たり面積">
          <a:extLst>
            <a:ext uri="{FF2B5EF4-FFF2-40B4-BE49-F238E27FC236}">
              <a16:creationId xmlns:a16="http://schemas.microsoft.com/office/drawing/2014/main" id="{BDEAD0C2-9505-4406-A50C-9E70F86F1943}"/>
            </a:ext>
          </a:extLst>
        </xdr:cNvPr>
        <xdr:cNvSpPr txBox="1"/>
      </xdr:nvSpPr>
      <xdr:spPr>
        <a:xfrm>
          <a:off x="18421427" y="1005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130464</xdr:rowOff>
    </xdr:from>
    <xdr:ext cx="469744" cy="259045"/>
    <xdr:sp macro="" textlink="">
      <xdr:nvSpPr>
        <xdr:cNvPr id="726" name="n_1mainValue【学校施設】&#10;一人当たり面積">
          <a:extLst>
            <a:ext uri="{FF2B5EF4-FFF2-40B4-BE49-F238E27FC236}">
              <a16:creationId xmlns:a16="http://schemas.microsoft.com/office/drawing/2014/main" id="{DD1EF915-6D37-405F-9BAC-6D744353457E}"/>
            </a:ext>
          </a:extLst>
        </xdr:cNvPr>
        <xdr:cNvSpPr txBox="1"/>
      </xdr:nvSpPr>
      <xdr:spPr>
        <a:xfrm>
          <a:off x="21075727" y="938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142439</xdr:rowOff>
    </xdr:from>
    <xdr:ext cx="469744" cy="259045"/>
    <xdr:sp macro="" textlink="">
      <xdr:nvSpPr>
        <xdr:cNvPr id="727" name="n_2mainValue【学校施設】&#10;一人当たり面積">
          <a:extLst>
            <a:ext uri="{FF2B5EF4-FFF2-40B4-BE49-F238E27FC236}">
              <a16:creationId xmlns:a16="http://schemas.microsoft.com/office/drawing/2014/main" id="{3C752358-6C32-4499-BAB9-0BC753D4DE93}"/>
            </a:ext>
          </a:extLst>
        </xdr:cNvPr>
        <xdr:cNvSpPr txBox="1"/>
      </xdr:nvSpPr>
      <xdr:spPr>
        <a:xfrm>
          <a:off x="20199427" y="940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145160</xdr:rowOff>
    </xdr:from>
    <xdr:ext cx="469744" cy="259045"/>
    <xdr:sp macro="" textlink="">
      <xdr:nvSpPr>
        <xdr:cNvPr id="728" name="n_3mainValue【学校施設】&#10;一人当たり面積">
          <a:extLst>
            <a:ext uri="{FF2B5EF4-FFF2-40B4-BE49-F238E27FC236}">
              <a16:creationId xmlns:a16="http://schemas.microsoft.com/office/drawing/2014/main" id="{951FBED7-9A8E-4A19-AEC9-8EB1E2E82456}"/>
            </a:ext>
          </a:extLst>
        </xdr:cNvPr>
        <xdr:cNvSpPr txBox="1"/>
      </xdr:nvSpPr>
      <xdr:spPr>
        <a:xfrm>
          <a:off x="19310427" y="957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169108</xdr:rowOff>
    </xdr:from>
    <xdr:ext cx="469744" cy="259045"/>
    <xdr:sp macro="" textlink="">
      <xdr:nvSpPr>
        <xdr:cNvPr id="729" name="n_4mainValue【学校施設】&#10;一人当たり面積">
          <a:extLst>
            <a:ext uri="{FF2B5EF4-FFF2-40B4-BE49-F238E27FC236}">
              <a16:creationId xmlns:a16="http://schemas.microsoft.com/office/drawing/2014/main" id="{43E9A336-01A2-4376-81F4-AA6ACDA8219A}"/>
            </a:ext>
          </a:extLst>
        </xdr:cNvPr>
        <xdr:cNvSpPr txBox="1"/>
      </xdr:nvSpPr>
      <xdr:spPr>
        <a:xfrm>
          <a:off x="18421427" y="959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37B6CCDC-1A25-49BA-81EB-21A0854155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EA082E6D-CF5F-4A2E-B542-6E3FAD8BD9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620986CE-86D6-4FEB-950D-5D10245C12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344BC40D-4AA8-4C15-8A1F-F914D1EC6F4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AB49723-C4D8-4CFF-A614-B6A973CB32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ADAE4290-688B-4CF2-99F4-339A4E9666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3C07988F-2C7A-46D4-AD17-B6EDC65F03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3EA46628-241C-4267-8E14-80997A921C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A4C00331-E570-4B1F-8885-07FE3608E1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6708102C-B6F9-4CB3-AD46-3D72FB94BB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B3D48D2D-D408-41F5-B25B-9A31A8C43B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a:extLst>
            <a:ext uri="{FF2B5EF4-FFF2-40B4-BE49-F238E27FC236}">
              <a16:creationId xmlns:a16="http://schemas.microsoft.com/office/drawing/2014/main" id="{BB26EBC7-9079-46DF-A43F-61783B113EC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a:extLst>
            <a:ext uri="{FF2B5EF4-FFF2-40B4-BE49-F238E27FC236}">
              <a16:creationId xmlns:a16="http://schemas.microsoft.com/office/drawing/2014/main" id="{0C6794D8-B793-4820-B096-98FC6B147D3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a:extLst>
            <a:ext uri="{FF2B5EF4-FFF2-40B4-BE49-F238E27FC236}">
              <a16:creationId xmlns:a16="http://schemas.microsoft.com/office/drawing/2014/main" id="{7FDC6F92-E6A6-4DFA-BCA2-14B05637931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a:extLst>
            <a:ext uri="{FF2B5EF4-FFF2-40B4-BE49-F238E27FC236}">
              <a16:creationId xmlns:a16="http://schemas.microsoft.com/office/drawing/2014/main" id="{525CD08C-5EB1-4E7C-A1C7-43B961EB263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BEE78438-6FDB-41CE-B943-951EDFC62A6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a:extLst>
            <a:ext uri="{FF2B5EF4-FFF2-40B4-BE49-F238E27FC236}">
              <a16:creationId xmlns:a16="http://schemas.microsoft.com/office/drawing/2014/main" id="{E3B0049B-A082-4BC4-ACC3-5AEB1ED4313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a:extLst>
            <a:ext uri="{FF2B5EF4-FFF2-40B4-BE49-F238E27FC236}">
              <a16:creationId xmlns:a16="http://schemas.microsoft.com/office/drawing/2014/main" id="{7DF1A508-9126-4980-83A0-34F9AB5F60E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a:extLst>
            <a:ext uri="{FF2B5EF4-FFF2-40B4-BE49-F238E27FC236}">
              <a16:creationId xmlns:a16="http://schemas.microsoft.com/office/drawing/2014/main" id="{F634367F-AA39-40F6-9596-DDD84FF7A94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a:extLst>
            <a:ext uri="{FF2B5EF4-FFF2-40B4-BE49-F238E27FC236}">
              <a16:creationId xmlns:a16="http://schemas.microsoft.com/office/drawing/2014/main" id="{6B95B7FA-D848-4C89-B8FE-A592B10E318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a:extLst>
            <a:ext uri="{FF2B5EF4-FFF2-40B4-BE49-F238E27FC236}">
              <a16:creationId xmlns:a16="http://schemas.microsoft.com/office/drawing/2014/main" id="{8392F1E9-0766-4FA8-8415-49203ACB4B6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BA9297DE-EEAD-461F-A7A5-2745242958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a:extLst>
            <a:ext uri="{FF2B5EF4-FFF2-40B4-BE49-F238E27FC236}">
              <a16:creationId xmlns:a16="http://schemas.microsoft.com/office/drawing/2014/main" id="{FE1884D3-D9A7-4E69-8936-1AE93A611AE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C41FAC4E-F8B4-4354-9EBF-9F29ABDA1C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4" name="直線コネクタ 753">
          <a:extLst>
            <a:ext uri="{FF2B5EF4-FFF2-40B4-BE49-F238E27FC236}">
              <a16:creationId xmlns:a16="http://schemas.microsoft.com/office/drawing/2014/main" id="{DBCD2F4B-EE7D-444A-8289-28D05BC27870}"/>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5" name="【児童館】&#10;有形固定資産減価償却率最小値テキスト">
          <a:extLst>
            <a:ext uri="{FF2B5EF4-FFF2-40B4-BE49-F238E27FC236}">
              <a16:creationId xmlns:a16="http://schemas.microsoft.com/office/drawing/2014/main" id="{192E3D00-8503-4DFE-98E7-36BB774D63A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6" name="直線コネクタ 755">
          <a:extLst>
            <a:ext uri="{FF2B5EF4-FFF2-40B4-BE49-F238E27FC236}">
              <a16:creationId xmlns:a16="http://schemas.microsoft.com/office/drawing/2014/main" id="{0A285CD1-D732-41A1-8ADA-D00CA739578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7" name="【児童館】&#10;有形固定資産減価償却率最大値テキスト">
          <a:extLst>
            <a:ext uri="{FF2B5EF4-FFF2-40B4-BE49-F238E27FC236}">
              <a16:creationId xmlns:a16="http://schemas.microsoft.com/office/drawing/2014/main" id="{1B6E1EA6-1433-470A-81A1-8508744870F1}"/>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8" name="直線コネクタ 757">
          <a:extLst>
            <a:ext uri="{FF2B5EF4-FFF2-40B4-BE49-F238E27FC236}">
              <a16:creationId xmlns:a16="http://schemas.microsoft.com/office/drawing/2014/main" id="{79DD3120-E014-49B3-9144-3EE752267515}"/>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759" name="【児童館】&#10;有形固定資産減価償却率平均値テキスト">
          <a:extLst>
            <a:ext uri="{FF2B5EF4-FFF2-40B4-BE49-F238E27FC236}">
              <a16:creationId xmlns:a16="http://schemas.microsoft.com/office/drawing/2014/main" id="{4178C66F-C0A5-4F51-BCB3-23F4A2201EBB}"/>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0" name="フローチャート: 判断 759">
          <a:extLst>
            <a:ext uri="{FF2B5EF4-FFF2-40B4-BE49-F238E27FC236}">
              <a16:creationId xmlns:a16="http://schemas.microsoft.com/office/drawing/2014/main" id="{B7ABC67E-4B4F-4AD8-A941-27208B3F68E8}"/>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1" name="フローチャート: 判断 760">
          <a:extLst>
            <a:ext uri="{FF2B5EF4-FFF2-40B4-BE49-F238E27FC236}">
              <a16:creationId xmlns:a16="http://schemas.microsoft.com/office/drawing/2014/main" id="{27F248A7-1F9B-4107-85EA-C7F6BC31178D}"/>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2" name="フローチャート: 判断 761">
          <a:extLst>
            <a:ext uri="{FF2B5EF4-FFF2-40B4-BE49-F238E27FC236}">
              <a16:creationId xmlns:a16="http://schemas.microsoft.com/office/drawing/2014/main" id="{FAB03AA8-DC27-467E-B0F5-59070E6F45CD}"/>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48261</xdr:rowOff>
    </xdr:from>
    <xdr:to>
      <xdr:col>72</xdr:col>
      <xdr:colOff>38100</xdr:colOff>
      <xdr:row>80</xdr:row>
      <xdr:rowOff>149861</xdr:rowOff>
    </xdr:to>
    <xdr:sp macro="" textlink="">
      <xdr:nvSpPr>
        <xdr:cNvPr id="763" name="フローチャート: 判断 762">
          <a:extLst>
            <a:ext uri="{FF2B5EF4-FFF2-40B4-BE49-F238E27FC236}">
              <a16:creationId xmlns:a16="http://schemas.microsoft.com/office/drawing/2014/main" id="{85AFD11A-E487-4BF2-A867-F080FBFEC0DF}"/>
            </a:ext>
          </a:extLst>
        </xdr:cNvPr>
        <xdr:cNvSpPr/>
      </xdr:nvSpPr>
      <xdr:spPr>
        <a:xfrm>
          <a:off x="1365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76836</xdr:rowOff>
    </xdr:from>
    <xdr:to>
      <xdr:col>67</xdr:col>
      <xdr:colOff>101600</xdr:colOff>
      <xdr:row>81</xdr:row>
      <xdr:rowOff>6986</xdr:rowOff>
    </xdr:to>
    <xdr:sp macro="" textlink="">
      <xdr:nvSpPr>
        <xdr:cNvPr id="764" name="フローチャート: 判断 763">
          <a:extLst>
            <a:ext uri="{FF2B5EF4-FFF2-40B4-BE49-F238E27FC236}">
              <a16:creationId xmlns:a16="http://schemas.microsoft.com/office/drawing/2014/main" id="{12B815ED-D387-4575-99F6-63AB64F87863}"/>
            </a:ext>
          </a:extLst>
        </xdr:cNvPr>
        <xdr:cNvSpPr/>
      </xdr:nvSpPr>
      <xdr:spPr>
        <a:xfrm>
          <a:off x="12763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7E844B3-587C-4A50-B4F9-BB95BB7F835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58CF592C-AC0D-4761-9FB2-4E4A77F7EC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1D32604-842A-49AB-BAE4-C00A47FF7E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97007AB-3343-494D-B883-F523210F7D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C6B03336-1A88-40DA-836A-31B1181CB45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145414</xdr:rowOff>
    </xdr:from>
    <xdr:to>
      <xdr:col>85</xdr:col>
      <xdr:colOff>177800</xdr:colOff>
      <xdr:row>81</xdr:row>
      <xdr:rowOff>75564</xdr:rowOff>
    </xdr:to>
    <xdr:sp macro="" textlink="">
      <xdr:nvSpPr>
        <xdr:cNvPr id="770" name="楕円 769">
          <a:extLst>
            <a:ext uri="{FF2B5EF4-FFF2-40B4-BE49-F238E27FC236}">
              <a16:creationId xmlns:a16="http://schemas.microsoft.com/office/drawing/2014/main" id="{9A0B948A-6D31-4D1B-983C-7451D86DC034}"/>
            </a:ext>
          </a:extLst>
        </xdr:cNvPr>
        <xdr:cNvSpPr/>
      </xdr:nvSpPr>
      <xdr:spPr>
        <a:xfrm>
          <a:off x="162687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168291</xdr:rowOff>
    </xdr:from>
    <xdr:ext cx="405111" cy="259045"/>
    <xdr:sp macro="" textlink="">
      <xdr:nvSpPr>
        <xdr:cNvPr id="771" name="【児童館】&#10;有形固定資産減価償却率該当値テキスト">
          <a:extLst>
            <a:ext uri="{FF2B5EF4-FFF2-40B4-BE49-F238E27FC236}">
              <a16:creationId xmlns:a16="http://schemas.microsoft.com/office/drawing/2014/main" id="{036484A9-FC9F-40AC-951C-D2FFE8D656A8}"/>
            </a:ext>
          </a:extLst>
        </xdr:cNvPr>
        <xdr:cNvSpPr txBox="1"/>
      </xdr:nvSpPr>
      <xdr:spPr>
        <a:xfrm>
          <a:off x="16357600"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107314</xdr:rowOff>
    </xdr:from>
    <xdr:to>
      <xdr:col>81</xdr:col>
      <xdr:colOff>101600</xdr:colOff>
      <xdr:row>81</xdr:row>
      <xdr:rowOff>37464</xdr:rowOff>
    </xdr:to>
    <xdr:sp macro="" textlink="">
      <xdr:nvSpPr>
        <xdr:cNvPr id="772" name="楕円 771">
          <a:extLst>
            <a:ext uri="{FF2B5EF4-FFF2-40B4-BE49-F238E27FC236}">
              <a16:creationId xmlns:a16="http://schemas.microsoft.com/office/drawing/2014/main" id="{08BB78C7-793F-4AE2-BF02-CDF242AD3891}"/>
            </a:ext>
          </a:extLst>
        </xdr:cNvPr>
        <xdr:cNvSpPr/>
      </xdr:nvSpPr>
      <xdr:spPr>
        <a:xfrm>
          <a:off x="15430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158114</xdr:rowOff>
    </xdr:from>
    <xdr:to>
      <xdr:col>85</xdr:col>
      <xdr:colOff>127000</xdr:colOff>
      <xdr:row>81</xdr:row>
      <xdr:rowOff>24764</xdr:rowOff>
    </xdr:to>
    <xdr:cxnSp macro="">
      <xdr:nvCxnSpPr>
        <xdr:cNvPr id="773" name="直線コネクタ 772">
          <a:extLst>
            <a:ext uri="{FF2B5EF4-FFF2-40B4-BE49-F238E27FC236}">
              <a16:creationId xmlns:a16="http://schemas.microsoft.com/office/drawing/2014/main" id="{11B4FC47-D319-413A-8353-E698EBBF86AB}"/>
            </a:ext>
          </a:extLst>
        </xdr:cNvPr>
        <xdr:cNvCxnSpPr/>
      </xdr:nvCxnSpPr>
      <xdr:spPr>
        <a:xfrm>
          <a:off x="15481300" y="138741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67311</xdr:rowOff>
    </xdr:from>
    <xdr:to>
      <xdr:col>76</xdr:col>
      <xdr:colOff>165100</xdr:colOff>
      <xdr:row>80</xdr:row>
      <xdr:rowOff>168911</xdr:rowOff>
    </xdr:to>
    <xdr:sp macro="" textlink="">
      <xdr:nvSpPr>
        <xdr:cNvPr id="774" name="楕円 773">
          <a:extLst>
            <a:ext uri="{FF2B5EF4-FFF2-40B4-BE49-F238E27FC236}">
              <a16:creationId xmlns:a16="http://schemas.microsoft.com/office/drawing/2014/main" id="{5D3FCAD7-8E05-4098-B7BF-A6BEAFDF87C8}"/>
            </a:ext>
          </a:extLst>
        </xdr:cNvPr>
        <xdr:cNvSpPr/>
      </xdr:nvSpPr>
      <xdr:spPr>
        <a:xfrm>
          <a:off x="14541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118111</xdr:rowOff>
    </xdr:from>
    <xdr:to>
      <xdr:col>81</xdr:col>
      <xdr:colOff>50800</xdr:colOff>
      <xdr:row>80</xdr:row>
      <xdr:rowOff>158114</xdr:rowOff>
    </xdr:to>
    <xdr:cxnSp macro="">
      <xdr:nvCxnSpPr>
        <xdr:cNvPr id="775" name="直線コネクタ 774">
          <a:extLst>
            <a:ext uri="{FF2B5EF4-FFF2-40B4-BE49-F238E27FC236}">
              <a16:creationId xmlns:a16="http://schemas.microsoft.com/office/drawing/2014/main" id="{52CC0A22-CC05-40EB-8468-7F7E5162A11A}"/>
            </a:ext>
          </a:extLst>
        </xdr:cNvPr>
        <xdr:cNvCxnSpPr/>
      </xdr:nvCxnSpPr>
      <xdr:spPr>
        <a:xfrm>
          <a:off x="14592300" y="138341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57786</xdr:rowOff>
    </xdr:from>
    <xdr:to>
      <xdr:col>72</xdr:col>
      <xdr:colOff>38100</xdr:colOff>
      <xdr:row>80</xdr:row>
      <xdr:rowOff>159386</xdr:rowOff>
    </xdr:to>
    <xdr:sp macro="" textlink="">
      <xdr:nvSpPr>
        <xdr:cNvPr id="776" name="楕円 775">
          <a:extLst>
            <a:ext uri="{FF2B5EF4-FFF2-40B4-BE49-F238E27FC236}">
              <a16:creationId xmlns:a16="http://schemas.microsoft.com/office/drawing/2014/main" id="{83DECC02-67ED-4D21-87D5-3B0075BE0910}"/>
            </a:ext>
          </a:extLst>
        </xdr:cNvPr>
        <xdr:cNvSpPr/>
      </xdr:nvSpPr>
      <xdr:spPr>
        <a:xfrm>
          <a:off x="13652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108586</xdr:rowOff>
    </xdr:from>
    <xdr:to>
      <xdr:col>76</xdr:col>
      <xdr:colOff>114300</xdr:colOff>
      <xdr:row>80</xdr:row>
      <xdr:rowOff>118111</xdr:rowOff>
    </xdr:to>
    <xdr:cxnSp macro="">
      <xdr:nvCxnSpPr>
        <xdr:cNvPr id="777" name="直線コネクタ 776">
          <a:extLst>
            <a:ext uri="{FF2B5EF4-FFF2-40B4-BE49-F238E27FC236}">
              <a16:creationId xmlns:a16="http://schemas.microsoft.com/office/drawing/2014/main" id="{30D49B78-09CE-4CE8-9CC7-64298CBFA9B3}"/>
            </a:ext>
          </a:extLst>
        </xdr:cNvPr>
        <xdr:cNvCxnSpPr/>
      </xdr:nvCxnSpPr>
      <xdr:spPr>
        <a:xfrm>
          <a:off x="13703300" y="138245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xdr:rowOff>
    </xdr:from>
    <xdr:to>
      <xdr:col>67</xdr:col>
      <xdr:colOff>101600</xdr:colOff>
      <xdr:row>80</xdr:row>
      <xdr:rowOff>117475</xdr:rowOff>
    </xdr:to>
    <xdr:sp macro="" textlink="">
      <xdr:nvSpPr>
        <xdr:cNvPr id="778" name="楕円 777">
          <a:extLst>
            <a:ext uri="{FF2B5EF4-FFF2-40B4-BE49-F238E27FC236}">
              <a16:creationId xmlns:a16="http://schemas.microsoft.com/office/drawing/2014/main" id="{19447248-6D41-4065-82C2-F2D82137C9A1}"/>
            </a:ext>
          </a:extLst>
        </xdr:cNvPr>
        <xdr:cNvSpPr/>
      </xdr:nvSpPr>
      <xdr:spPr>
        <a:xfrm>
          <a:off x="12763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66675</xdr:rowOff>
    </xdr:from>
    <xdr:to>
      <xdr:col>71</xdr:col>
      <xdr:colOff>177800</xdr:colOff>
      <xdr:row>80</xdr:row>
      <xdr:rowOff>108586</xdr:rowOff>
    </xdr:to>
    <xdr:cxnSp macro="">
      <xdr:nvCxnSpPr>
        <xdr:cNvPr id="779" name="直線コネクタ 778">
          <a:extLst>
            <a:ext uri="{FF2B5EF4-FFF2-40B4-BE49-F238E27FC236}">
              <a16:creationId xmlns:a16="http://schemas.microsoft.com/office/drawing/2014/main" id="{E087AD30-A2B1-4B0D-AB88-D3F6D38DF2FE}"/>
            </a:ext>
          </a:extLst>
        </xdr:cNvPr>
        <xdr:cNvCxnSpPr/>
      </xdr:nvCxnSpPr>
      <xdr:spPr>
        <a:xfrm>
          <a:off x="12814300" y="13782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780" name="n_1aveValue【児童館】&#10;有形固定資産減価償却率">
          <a:extLst>
            <a:ext uri="{FF2B5EF4-FFF2-40B4-BE49-F238E27FC236}">
              <a16:creationId xmlns:a16="http://schemas.microsoft.com/office/drawing/2014/main" id="{62D721CB-F7A6-44B2-B558-82EF712F64AA}"/>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781" name="n_2aveValue【児童館】&#10;有形固定資産減価償却率">
          <a:extLst>
            <a:ext uri="{FF2B5EF4-FFF2-40B4-BE49-F238E27FC236}">
              <a16:creationId xmlns:a16="http://schemas.microsoft.com/office/drawing/2014/main" id="{D69B4D6A-617B-4830-A11C-DAB87CE41343}"/>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166388</xdr:rowOff>
    </xdr:from>
    <xdr:ext cx="405111" cy="259045"/>
    <xdr:sp macro="" textlink="">
      <xdr:nvSpPr>
        <xdr:cNvPr id="782" name="n_3aveValue【児童館】&#10;有形固定資産減価償却率">
          <a:extLst>
            <a:ext uri="{FF2B5EF4-FFF2-40B4-BE49-F238E27FC236}">
              <a16:creationId xmlns:a16="http://schemas.microsoft.com/office/drawing/2014/main" id="{28CE926E-C222-4FB7-9F42-7BC01E6E81C4}"/>
            </a:ext>
          </a:extLst>
        </xdr:cNvPr>
        <xdr:cNvSpPr txBox="1"/>
      </xdr:nvSpPr>
      <xdr:spPr>
        <a:xfrm>
          <a:off x="13500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169563</xdr:rowOff>
    </xdr:from>
    <xdr:ext cx="405111" cy="259045"/>
    <xdr:sp macro="" textlink="">
      <xdr:nvSpPr>
        <xdr:cNvPr id="783" name="n_4aveValue【児童館】&#10;有形固定資産減価償却率">
          <a:extLst>
            <a:ext uri="{FF2B5EF4-FFF2-40B4-BE49-F238E27FC236}">
              <a16:creationId xmlns:a16="http://schemas.microsoft.com/office/drawing/2014/main" id="{ACEBDD0C-329B-4A8A-A805-2A4A061D2AA3}"/>
            </a:ext>
          </a:extLst>
        </xdr:cNvPr>
        <xdr:cNvSpPr txBox="1"/>
      </xdr:nvSpPr>
      <xdr:spPr>
        <a:xfrm>
          <a:off x="12611744" y="1388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53991</xdr:rowOff>
    </xdr:from>
    <xdr:ext cx="405111" cy="259045"/>
    <xdr:sp macro="" textlink="">
      <xdr:nvSpPr>
        <xdr:cNvPr id="784" name="n_1mainValue【児童館】&#10;有形固定資産減価償却率">
          <a:extLst>
            <a:ext uri="{FF2B5EF4-FFF2-40B4-BE49-F238E27FC236}">
              <a16:creationId xmlns:a16="http://schemas.microsoft.com/office/drawing/2014/main" id="{C12F2DA7-F681-4CB4-9159-DFFD3BE7A259}"/>
            </a:ext>
          </a:extLst>
        </xdr:cNvPr>
        <xdr:cNvSpPr txBox="1"/>
      </xdr:nvSpPr>
      <xdr:spPr>
        <a:xfrm>
          <a:off x="15266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13988</xdr:rowOff>
    </xdr:from>
    <xdr:ext cx="405111" cy="259045"/>
    <xdr:sp macro="" textlink="">
      <xdr:nvSpPr>
        <xdr:cNvPr id="785" name="n_2mainValue【児童館】&#10;有形固定資産減価償却率">
          <a:extLst>
            <a:ext uri="{FF2B5EF4-FFF2-40B4-BE49-F238E27FC236}">
              <a16:creationId xmlns:a16="http://schemas.microsoft.com/office/drawing/2014/main" id="{B72230C1-0FC6-49B0-8CF1-79E99497C9AA}"/>
            </a:ext>
          </a:extLst>
        </xdr:cNvPr>
        <xdr:cNvSpPr txBox="1"/>
      </xdr:nvSpPr>
      <xdr:spPr>
        <a:xfrm>
          <a:off x="14389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150513</xdr:rowOff>
    </xdr:from>
    <xdr:ext cx="405111" cy="259045"/>
    <xdr:sp macro="" textlink="">
      <xdr:nvSpPr>
        <xdr:cNvPr id="786" name="n_3mainValue【児童館】&#10;有形固定資産減価償却率">
          <a:extLst>
            <a:ext uri="{FF2B5EF4-FFF2-40B4-BE49-F238E27FC236}">
              <a16:creationId xmlns:a16="http://schemas.microsoft.com/office/drawing/2014/main" id="{285361E5-16C4-4EA9-BAB3-02FAA8EA5D38}"/>
            </a:ext>
          </a:extLst>
        </xdr:cNvPr>
        <xdr:cNvSpPr txBox="1"/>
      </xdr:nvSpPr>
      <xdr:spPr>
        <a:xfrm>
          <a:off x="13500744" y="1386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134002</xdr:rowOff>
    </xdr:from>
    <xdr:ext cx="405111" cy="259045"/>
    <xdr:sp macro="" textlink="">
      <xdr:nvSpPr>
        <xdr:cNvPr id="787" name="n_4mainValue【児童館】&#10;有形固定資産減価償却率">
          <a:extLst>
            <a:ext uri="{FF2B5EF4-FFF2-40B4-BE49-F238E27FC236}">
              <a16:creationId xmlns:a16="http://schemas.microsoft.com/office/drawing/2014/main" id="{E0BC2020-77CB-4283-8D89-36CCD19A0FF2}"/>
            </a:ext>
          </a:extLst>
        </xdr:cNvPr>
        <xdr:cNvSpPr txBox="1"/>
      </xdr:nvSpPr>
      <xdr:spPr>
        <a:xfrm>
          <a:off x="12611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5CF8D9F1-977E-41FA-A459-D77A0E26ECA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9A9C5425-90F2-4A57-B35E-A96051F6BD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5D26040-F363-46A0-802D-CF7A9E5896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913CBF1D-3CB7-4563-9592-648398E82D3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4A4D4B30-727F-4ECE-A55B-63ACB40E2E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8E588843-160E-486F-944B-462F7DF784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FF942927-766E-4526-98B7-7E5C5A80448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71BD63F9-3435-4D97-B64F-A9CBF51918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BDAE2746-4C7D-431B-AEE3-BF445DA2C6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86C1054E-EDC2-43CB-887E-F0D7D06F40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07CA67BC-7D5C-4341-ACA5-25DA99404B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F4BD88AB-6A02-4A1B-9778-D2C4965FF36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BFA52948-D7A4-4955-92AA-1C8373D7CF2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E8F7BF8B-932D-4836-A339-0CE029B8D03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FE67014C-8CEC-454D-93AA-BBB98A8E737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721A44CE-9FF8-4C01-92D0-F11C051CED9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F9332106-E2E0-4323-8A0F-FF5E0303356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E6B22E00-B2A1-40BC-9ED8-99760201035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65944D20-E0F5-40CF-9803-3A87613A0BC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975221B4-8498-4B0E-9344-4C1F42EC31B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87857660-6640-44E5-B8C5-963FFF74F3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9" name="直線コネクタ 808">
          <a:extLst>
            <a:ext uri="{FF2B5EF4-FFF2-40B4-BE49-F238E27FC236}">
              <a16:creationId xmlns:a16="http://schemas.microsoft.com/office/drawing/2014/main" id="{B29D6180-955A-4EBD-B896-38240E1BE16A}"/>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0" name="【児童館】&#10;一人当たり面積最小値テキスト">
          <a:extLst>
            <a:ext uri="{FF2B5EF4-FFF2-40B4-BE49-F238E27FC236}">
              <a16:creationId xmlns:a16="http://schemas.microsoft.com/office/drawing/2014/main" id="{5675DE41-90B3-4105-A759-3631A1B416F1}"/>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1" name="直線コネクタ 810">
          <a:extLst>
            <a:ext uri="{FF2B5EF4-FFF2-40B4-BE49-F238E27FC236}">
              <a16:creationId xmlns:a16="http://schemas.microsoft.com/office/drawing/2014/main" id="{25343E27-E5F2-4110-A5DE-77EAC8897266}"/>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2" name="【児童館】&#10;一人当たり面積最大値テキスト">
          <a:extLst>
            <a:ext uri="{FF2B5EF4-FFF2-40B4-BE49-F238E27FC236}">
              <a16:creationId xmlns:a16="http://schemas.microsoft.com/office/drawing/2014/main" id="{1097DB13-E69F-4A5B-A733-D22B4BF8D51D}"/>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3" name="直線コネクタ 812">
          <a:extLst>
            <a:ext uri="{FF2B5EF4-FFF2-40B4-BE49-F238E27FC236}">
              <a16:creationId xmlns:a16="http://schemas.microsoft.com/office/drawing/2014/main" id="{8D87222B-F6D8-47C9-B8F5-D23FB7A41FA8}"/>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a:extLst>
            <a:ext uri="{FF2B5EF4-FFF2-40B4-BE49-F238E27FC236}">
              <a16:creationId xmlns:a16="http://schemas.microsoft.com/office/drawing/2014/main" id="{A93E1A7E-47CE-449F-A4B5-A59D7F888684}"/>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a:extLst>
            <a:ext uri="{FF2B5EF4-FFF2-40B4-BE49-F238E27FC236}">
              <a16:creationId xmlns:a16="http://schemas.microsoft.com/office/drawing/2014/main" id="{127BFBA1-8580-4CD2-9A98-F497060C3253}"/>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6" name="フローチャート: 判断 815">
          <a:extLst>
            <a:ext uri="{FF2B5EF4-FFF2-40B4-BE49-F238E27FC236}">
              <a16:creationId xmlns:a16="http://schemas.microsoft.com/office/drawing/2014/main" id="{EA0643DF-A829-4BC1-8C1D-2FAD42150B48}"/>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フローチャート: 判断 816">
          <a:extLst>
            <a:ext uri="{FF2B5EF4-FFF2-40B4-BE49-F238E27FC236}">
              <a16:creationId xmlns:a16="http://schemas.microsoft.com/office/drawing/2014/main" id="{43661482-99D1-4261-8F10-8145C4152B44}"/>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18" name="フローチャート: 判断 817">
          <a:extLst>
            <a:ext uri="{FF2B5EF4-FFF2-40B4-BE49-F238E27FC236}">
              <a16:creationId xmlns:a16="http://schemas.microsoft.com/office/drawing/2014/main" id="{3A89DB07-F566-442E-8B10-DD04BF87FB26}"/>
            </a:ext>
          </a:extLst>
        </xdr:cNvPr>
        <xdr:cNvSpPr/>
      </xdr:nvSpPr>
      <xdr:spPr>
        <a:xfrm>
          <a:off x="19494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9" name="フローチャート: 判断 818">
          <a:extLst>
            <a:ext uri="{FF2B5EF4-FFF2-40B4-BE49-F238E27FC236}">
              <a16:creationId xmlns:a16="http://schemas.microsoft.com/office/drawing/2014/main" id="{94D59EB1-8454-4C53-BCDD-F86810B33463}"/>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E3E1366-7C32-4C6D-A451-7274F8A8FC6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523701B-18E5-4109-B7AE-DA1386EE56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CE0EBE3-822C-416C-A6C6-CA2D279FD5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DC6AAF5-C71C-4516-8AE8-F5B230C2E62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500EEAAE-7949-45C5-B515-1502C3287F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25" name="楕円 824">
          <a:extLst>
            <a:ext uri="{FF2B5EF4-FFF2-40B4-BE49-F238E27FC236}">
              <a16:creationId xmlns:a16="http://schemas.microsoft.com/office/drawing/2014/main" id="{76DF17B2-DF6E-41A7-A22E-9B1F9D133FC1}"/>
            </a:ext>
          </a:extLst>
        </xdr:cNvPr>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826" name="【児童館】&#10;一人当たり面積該当値テキスト">
          <a:extLst>
            <a:ext uri="{FF2B5EF4-FFF2-40B4-BE49-F238E27FC236}">
              <a16:creationId xmlns:a16="http://schemas.microsoft.com/office/drawing/2014/main" id="{43C5B9AA-9F55-46B7-AF33-31EBD775678D}"/>
            </a:ext>
          </a:extLst>
        </xdr:cNvPr>
        <xdr:cNvSpPr txBox="1"/>
      </xdr:nvSpPr>
      <xdr:spPr>
        <a:xfrm>
          <a:off x="22199600"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827" name="楕円 826">
          <a:extLst>
            <a:ext uri="{FF2B5EF4-FFF2-40B4-BE49-F238E27FC236}">
              <a16:creationId xmlns:a16="http://schemas.microsoft.com/office/drawing/2014/main" id="{C04CE5C8-84FA-42D7-B93B-4C757C49E8AC}"/>
            </a:ext>
          </a:extLst>
        </xdr:cNvPr>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828" name="直線コネクタ 827">
          <a:extLst>
            <a:ext uri="{FF2B5EF4-FFF2-40B4-BE49-F238E27FC236}">
              <a16:creationId xmlns:a16="http://schemas.microsoft.com/office/drawing/2014/main" id="{DC59AA0B-B9A3-4B5C-A282-D08D6389CA07}"/>
            </a:ext>
          </a:extLst>
        </xdr:cNvPr>
        <xdr:cNvCxnSpPr/>
      </xdr:nvCxnSpPr>
      <xdr:spPr>
        <a:xfrm>
          <a:off x="21323300" y="14348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829" name="楕円 828">
          <a:extLst>
            <a:ext uri="{FF2B5EF4-FFF2-40B4-BE49-F238E27FC236}">
              <a16:creationId xmlns:a16="http://schemas.microsoft.com/office/drawing/2014/main" id="{061439B9-54A8-4A40-889F-E3523BB4B926}"/>
            </a:ext>
          </a:extLst>
        </xdr:cNvPr>
        <xdr:cNvSpPr/>
      </xdr:nvSpPr>
      <xdr:spPr>
        <a:xfrm>
          <a:off x="2038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830" name="直線コネクタ 829">
          <a:extLst>
            <a:ext uri="{FF2B5EF4-FFF2-40B4-BE49-F238E27FC236}">
              <a16:creationId xmlns:a16="http://schemas.microsoft.com/office/drawing/2014/main" id="{1FCDC8DA-4C3D-45D3-A71F-F5072916A935}"/>
            </a:ext>
          </a:extLst>
        </xdr:cNvPr>
        <xdr:cNvCxnSpPr/>
      </xdr:nvCxnSpPr>
      <xdr:spPr>
        <a:xfrm>
          <a:off x="20434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31" name="楕円 830">
          <a:extLst>
            <a:ext uri="{FF2B5EF4-FFF2-40B4-BE49-F238E27FC236}">
              <a16:creationId xmlns:a16="http://schemas.microsoft.com/office/drawing/2014/main" id="{07E2B8EA-FB92-430B-9454-AC98AD5A4851}"/>
            </a:ext>
          </a:extLst>
        </xdr:cNvPr>
        <xdr:cNvSpPr/>
      </xdr:nvSpPr>
      <xdr:spPr>
        <a:xfrm>
          <a:off x="19494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832" name="直線コネクタ 831">
          <a:extLst>
            <a:ext uri="{FF2B5EF4-FFF2-40B4-BE49-F238E27FC236}">
              <a16:creationId xmlns:a16="http://schemas.microsoft.com/office/drawing/2014/main" id="{A950871E-1F40-4B01-B96B-40B2E321C2B7}"/>
            </a:ext>
          </a:extLst>
        </xdr:cNvPr>
        <xdr:cNvCxnSpPr/>
      </xdr:nvCxnSpPr>
      <xdr:spPr>
        <a:xfrm>
          <a:off x="19545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33" name="楕円 832">
          <a:extLst>
            <a:ext uri="{FF2B5EF4-FFF2-40B4-BE49-F238E27FC236}">
              <a16:creationId xmlns:a16="http://schemas.microsoft.com/office/drawing/2014/main" id="{212E22A3-3F5E-4920-823F-35FD5A16DC00}"/>
            </a:ext>
          </a:extLst>
        </xdr:cNvPr>
        <xdr:cNvSpPr/>
      </xdr:nvSpPr>
      <xdr:spPr>
        <a:xfrm>
          <a:off x="18605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834" name="直線コネクタ 833">
          <a:extLst>
            <a:ext uri="{FF2B5EF4-FFF2-40B4-BE49-F238E27FC236}">
              <a16:creationId xmlns:a16="http://schemas.microsoft.com/office/drawing/2014/main" id="{300462A0-B3E5-4B6C-A6ED-FA26B77167CE}"/>
            </a:ext>
          </a:extLst>
        </xdr:cNvPr>
        <xdr:cNvCxnSpPr/>
      </xdr:nvCxnSpPr>
      <xdr:spPr>
        <a:xfrm>
          <a:off x="18656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835" name="n_1aveValue【児童館】&#10;一人当たり面積">
          <a:extLst>
            <a:ext uri="{FF2B5EF4-FFF2-40B4-BE49-F238E27FC236}">
              <a16:creationId xmlns:a16="http://schemas.microsoft.com/office/drawing/2014/main" id="{263834A9-9BFF-405C-A256-670510877B51}"/>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6" name="n_2aveValue【児童館】&#10;一人当たり面積">
          <a:extLst>
            <a:ext uri="{FF2B5EF4-FFF2-40B4-BE49-F238E27FC236}">
              <a16:creationId xmlns:a16="http://schemas.microsoft.com/office/drawing/2014/main" id="{B1EAAE40-4716-404B-AD8F-8118C617CB88}"/>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837" name="n_3aveValue【児童館】&#10;一人当たり面積">
          <a:extLst>
            <a:ext uri="{FF2B5EF4-FFF2-40B4-BE49-F238E27FC236}">
              <a16:creationId xmlns:a16="http://schemas.microsoft.com/office/drawing/2014/main" id="{7E5316AF-F339-4544-9DDD-A4C06F25DA3B}"/>
            </a:ext>
          </a:extLst>
        </xdr:cNvPr>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38" name="n_4aveValue【児童館】&#10;一人当たり面積">
          <a:extLst>
            <a:ext uri="{FF2B5EF4-FFF2-40B4-BE49-F238E27FC236}">
              <a16:creationId xmlns:a16="http://schemas.microsoft.com/office/drawing/2014/main" id="{AB5A5CB1-700E-481A-A522-F4B3AA52131E}"/>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839" name="n_1mainValue【児童館】&#10;一人当たり面積">
          <a:extLst>
            <a:ext uri="{FF2B5EF4-FFF2-40B4-BE49-F238E27FC236}">
              <a16:creationId xmlns:a16="http://schemas.microsoft.com/office/drawing/2014/main" id="{C027BF20-F95C-48E8-B3E0-0C03CCB91218}"/>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40" name="n_2mainValue【児童館】&#10;一人当たり面積">
          <a:extLst>
            <a:ext uri="{FF2B5EF4-FFF2-40B4-BE49-F238E27FC236}">
              <a16:creationId xmlns:a16="http://schemas.microsoft.com/office/drawing/2014/main" id="{A828831B-CDB9-4228-B58E-F994305549AF}"/>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841" name="n_3mainValue【児童館】&#10;一人当たり面積">
          <a:extLst>
            <a:ext uri="{FF2B5EF4-FFF2-40B4-BE49-F238E27FC236}">
              <a16:creationId xmlns:a16="http://schemas.microsoft.com/office/drawing/2014/main" id="{24EEDE68-3E20-4E5E-A764-F0C1D2832D39}"/>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842" name="n_4mainValue【児童館】&#10;一人当たり面積">
          <a:extLst>
            <a:ext uri="{FF2B5EF4-FFF2-40B4-BE49-F238E27FC236}">
              <a16:creationId xmlns:a16="http://schemas.microsoft.com/office/drawing/2014/main" id="{484EC643-F491-476C-B764-CEDBA1E421E3}"/>
            </a:ext>
          </a:extLst>
        </xdr:cNvPr>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502683F1-C852-4D55-ACBA-A6B394CE89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8A4FBBB0-90EC-49AD-B242-6B45DC77F3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1DF023AA-A275-4BAC-9B5A-A716F811DE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DFF8D86C-0C6E-4DB0-8FBF-E8EBD3D4053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17535435-5E34-45C2-A810-5465C5F13F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4CA78963-C602-4169-9674-B8D49C251C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9FBC42DD-92E7-40A3-A318-471F6529D67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AE74EECA-6600-4871-9784-DB1F7825BE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30223BA5-223A-4D26-A0B4-E900A50924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230F2053-CF0B-43A3-9469-FCB0D862FB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F83932EC-252C-4BD8-9C7E-3C32CA69492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AAAC5D99-13EF-4B67-BBE1-B7B5EDB5B05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2FF1DB41-1611-436A-9882-4E0274C4471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4A3890DD-6D96-4024-A554-BF021322D69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1027E81F-5133-437A-ACD0-F361FB8E48D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DD90A8A5-759A-4553-ACC9-AFD4143A47C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6A8B52E3-1845-42C6-AACD-DC5626396DD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39696B78-295F-4543-98DD-5FE003BB57C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65CAF14E-C34D-4759-80B5-276CE84E775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AA64EC87-1698-457D-B31C-96CB25EADD3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96905992-6D80-463B-B7E8-CDAF8F1B2C2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B69E92D9-2794-4D0B-A27D-F88916793C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39277770-50C4-4E80-B3DB-70D42D8A60A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a:extLst>
            <a:ext uri="{FF2B5EF4-FFF2-40B4-BE49-F238E27FC236}">
              <a16:creationId xmlns:a16="http://schemas.microsoft.com/office/drawing/2014/main" id="{FE30C7D9-2D41-4E69-905F-7A16F6B920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7" name="直線コネクタ 866">
          <a:extLst>
            <a:ext uri="{FF2B5EF4-FFF2-40B4-BE49-F238E27FC236}">
              <a16:creationId xmlns:a16="http://schemas.microsoft.com/office/drawing/2014/main" id="{CC172435-0117-472D-84DB-80C8F272B097}"/>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8" name="【公民館】&#10;有形固定資産減価償却率最小値テキスト">
          <a:extLst>
            <a:ext uri="{FF2B5EF4-FFF2-40B4-BE49-F238E27FC236}">
              <a16:creationId xmlns:a16="http://schemas.microsoft.com/office/drawing/2014/main" id="{00321022-A356-465E-A396-7D2970AD30E2}"/>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9" name="直線コネクタ 868">
          <a:extLst>
            <a:ext uri="{FF2B5EF4-FFF2-40B4-BE49-F238E27FC236}">
              <a16:creationId xmlns:a16="http://schemas.microsoft.com/office/drawing/2014/main" id="{7B384EA1-9ABC-42D8-B6FA-FCEA9FFF2535}"/>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0" name="【公民館】&#10;有形固定資産減価償却率最大値テキスト">
          <a:extLst>
            <a:ext uri="{FF2B5EF4-FFF2-40B4-BE49-F238E27FC236}">
              <a16:creationId xmlns:a16="http://schemas.microsoft.com/office/drawing/2014/main" id="{9E2485CE-78CE-419C-B340-B87DD0B5C7C2}"/>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1" name="直線コネクタ 870">
          <a:extLst>
            <a:ext uri="{FF2B5EF4-FFF2-40B4-BE49-F238E27FC236}">
              <a16:creationId xmlns:a16="http://schemas.microsoft.com/office/drawing/2014/main" id="{0D9FD535-196F-421F-8E5D-FC210203859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公民館】&#10;有形固定資産減価償却率平均値テキスト">
          <a:extLst>
            <a:ext uri="{FF2B5EF4-FFF2-40B4-BE49-F238E27FC236}">
              <a16:creationId xmlns:a16="http://schemas.microsoft.com/office/drawing/2014/main" id="{379782DE-094F-4E53-88A8-CCE856D1666C}"/>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a:extLst>
            <a:ext uri="{FF2B5EF4-FFF2-40B4-BE49-F238E27FC236}">
              <a16:creationId xmlns:a16="http://schemas.microsoft.com/office/drawing/2014/main" id="{CBB90664-7737-4178-8BEA-E968D72519D8}"/>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4" name="フローチャート: 判断 873">
          <a:extLst>
            <a:ext uri="{FF2B5EF4-FFF2-40B4-BE49-F238E27FC236}">
              <a16:creationId xmlns:a16="http://schemas.microsoft.com/office/drawing/2014/main" id="{1A4F5F63-4516-4563-ACE1-AD2AE760B3F0}"/>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5" name="フローチャート: 判断 874">
          <a:extLst>
            <a:ext uri="{FF2B5EF4-FFF2-40B4-BE49-F238E27FC236}">
              <a16:creationId xmlns:a16="http://schemas.microsoft.com/office/drawing/2014/main" id="{8995D4C9-35B8-4D26-B7DD-1AA1120C142A}"/>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876" name="フローチャート: 判断 875">
          <a:extLst>
            <a:ext uri="{FF2B5EF4-FFF2-40B4-BE49-F238E27FC236}">
              <a16:creationId xmlns:a16="http://schemas.microsoft.com/office/drawing/2014/main" id="{4A98B6DF-70EB-4AA2-AC2E-E2BB172CA2E0}"/>
            </a:ext>
          </a:extLst>
        </xdr:cNvPr>
        <xdr:cNvSpPr/>
      </xdr:nvSpPr>
      <xdr:spPr>
        <a:xfrm>
          <a:off x="13652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111125</xdr:rowOff>
    </xdr:from>
    <xdr:to>
      <xdr:col>67</xdr:col>
      <xdr:colOff>101600</xdr:colOff>
      <xdr:row>104</xdr:row>
      <xdr:rowOff>41275</xdr:rowOff>
    </xdr:to>
    <xdr:sp macro="" textlink="">
      <xdr:nvSpPr>
        <xdr:cNvPr id="877" name="フローチャート: 判断 876">
          <a:extLst>
            <a:ext uri="{FF2B5EF4-FFF2-40B4-BE49-F238E27FC236}">
              <a16:creationId xmlns:a16="http://schemas.microsoft.com/office/drawing/2014/main" id="{695AB3C3-0578-47D4-A522-D2C1DBC40099}"/>
            </a:ext>
          </a:extLst>
        </xdr:cNvPr>
        <xdr:cNvSpPr/>
      </xdr:nvSpPr>
      <xdr:spPr>
        <a:xfrm>
          <a:off x="12763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1D5095A-D8B5-4E1E-ABEA-29E2BC09BE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210549E-4899-4876-941D-267EFEF12E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2E671FB-4B99-4811-9951-679187001B6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74BCCBE-EF41-47E9-B261-224940D8FAA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E5FED701-122F-4E55-82FE-73102D53B8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883" name="楕円 882">
          <a:extLst>
            <a:ext uri="{FF2B5EF4-FFF2-40B4-BE49-F238E27FC236}">
              <a16:creationId xmlns:a16="http://schemas.microsoft.com/office/drawing/2014/main" id="{BBB66B33-39D6-41EA-8B28-9FA9B93EDFF6}"/>
            </a:ext>
          </a:extLst>
        </xdr:cNvPr>
        <xdr:cNvSpPr/>
      </xdr:nvSpPr>
      <xdr:spPr>
        <a:xfrm>
          <a:off x="16268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125747</xdr:rowOff>
    </xdr:from>
    <xdr:ext cx="405111" cy="259045"/>
    <xdr:sp macro="" textlink="">
      <xdr:nvSpPr>
        <xdr:cNvPr id="884" name="【公民館】&#10;有形固定資産減価償却率該当値テキスト">
          <a:extLst>
            <a:ext uri="{FF2B5EF4-FFF2-40B4-BE49-F238E27FC236}">
              <a16:creationId xmlns:a16="http://schemas.microsoft.com/office/drawing/2014/main" id="{887509AF-4207-495C-B57B-2A4F89C60592}"/>
            </a:ext>
          </a:extLst>
        </xdr:cNvPr>
        <xdr:cNvSpPr txBox="1"/>
      </xdr:nvSpPr>
      <xdr:spPr>
        <a:xfrm>
          <a:off x="16357600"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126364</xdr:rowOff>
    </xdr:from>
    <xdr:to>
      <xdr:col>81</xdr:col>
      <xdr:colOff>101600</xdr:colOff>
      <xdr:row>105</xdr:row>
      <xdr:rowOff>56514</xdr:rowOff>
    </xdr:to>
    <xdr:sp macro="" textlink="">
      <xdr:nvSpPr>
        <xdr:cNvPr id="885" name="楕円 884">
          <a:extLst>
            <a:ext uri="{FF2B5EF4-FFF2-40B4-BE49-F238E27FC236}">
              <a16:creationId xmlns:a16="http://schemas.microsoft.com/office/drawing/2014/main" id="{6E6C6D1C-2261-4A06-9CA7-5AF196B943E0}"/>
            </a:ext>
          </a:extLst>
        </xdr:cNvPr>
        <xdr:cNvSpPr/>
      </xdr:nvSpPr>
      <xdr:spPr>
        <a:xfrm>
          <a:off x="15430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5714</xdr:rowOff>
    </xdr:from>
    <xdr:to>
      <xdr:col>85</xdr:col>
      <xdr:colOff>127000</xdr:colOff>
      <xdr:row>105</xdr:row>
      <xdr:rowOff>26670</xdr:rowOff>
    </xdr:to>
    <xdr:cxnSp macro="">
      <xdr:nvCxnSpPr>
        <xdr:cNvPr id="886" name="直線コネクタ 885">
          <a:extLst>
            <a:ext uri="{FF2B5EF4-FFF2-40B4-BE49-F238E27FC236}">
              <a16:creationId xmlns:a16="http://schemas.microsoft.com/office/drawing/2014/main" id="{F0231708-A3C9-4E68-AEBE-F0D4FC00414D}"/>
            </a:ext>
          </a:extLst>
        </xdr:cNvPr>
        <xdr:cNvCxnSpPr/>
      </xdr:nvCxnSpPr>
      <xdr:spPr>
        <a:xfrm>
          <a:off x="15481300" y="180079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87" name="楕円 886">
          <a:extLst>
            <a:ext uri="{FF2B5EF4-FFF2-40B4-BE49-F238E27FC236}">
              <a16:creationId xmlns:a16="http://schemas.microsoft.com/office/drawing/2014/main" id="{147DA925-8282-487B-B16F-A1577352197D}"/>
            </a:ext>
          </a:extLst>
        </xdr:cNvPr>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5714</xdr:rowOff>
    </xdr:to>
    <xdr:cxnSp macro="">
      <xdr:nvCxnSpPr>
        <xdr:cNvPr id="888" name="直線コネクタ 887">
          <a:extLst>
            <a:ext uri="{FF2B5EF4-FFF2-40B4-BE49-F238E27FC236}">
              <a16:creationId xmlns:a16="http://schemas.microsoft.com/office/drawing/2014/main" id="{20A57E09-47D6-462D-B9DE-918C35B62A29}"/>
            </a:ext>
          </a:extLst>
        </xdr:cNvPr>
        <xdr:cNvCxnSpPr/>
      </xdr:nvCxnSpPr>
      <xdr:spPr>
        <a:xfrm>
          <a:off x="14592300" y="179755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889" name="楕円 888">
          <a:extLst>
            <a:ext uri="{FF2B5EF4-FFF2-40B4-BE49-F238E27FC236}">
              <a16:creationId xmlns:a16="http://schemas.microsoft.com/office/drawing/2014/main" id="{B70F6E54-C469-4EDF-B59A-8FFA6616985D}"/>
            </a:ext>
          </a:extLst>
        </xdr:cNvPr>
        <xdr:cNvSpPr/>
      </xdr:nvSpPr>
      <xdr:spPr>
        <a:xfrm>
          <a:off x="13652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108586</xdr:rowOff>
    </xdr:from>
    <xdr:to>
      <xdr:col>76</xdr:col>
      <xdr:colOff>114300</xdr:colOff>
      <xdr:row>104</xdr:row>
      <xdr:rowOff>144780</xdr:rowOff>
    </xdr:to>
    <xdr:cxnSp macro="">
      <xdr:nvCxnSpPr>
        <xdr:cNvPr id="890" name="直線コネクタ 889">
          <a:extLst>
            <a:ext uri="{FF2B5EF4-FFF2-40B4-BE49-F238E27FC236}">
              <a16:creationId xmlns:a16="http://schemas.microsoft.com/office/drawing/2014/main" id="{73BEC49D-C860-4F89-B47A-2FFA810CB1FF}"/>
            </a:ext>
          </a:extLst>
        </xdr:cNvPr>
        <xdr:cNvCxnSpPr/>
      </xdr:nvCxnSpPr>
      <xdr:spPr>
        <a:xfrm>
          <a:off x="13703300" y="179393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xdr:rowOff>
    </xdr:from>
    <xdr:to>
      <xdr:col>67</xdr:col>
      <xdr:colOff>101600</xdr:colOff>
      <xdr:row>104</xdr:row>
      <xdr:rowOff>107950</xdr:rowOff>
    </xdr:to>
    <xdr:sp macro="" textlink="">
      <xdr:nvSpPr>
        <xdr:cNvPr id="891" name="楕円 890">
          <a:extLst>
            <a:ext uri="{FF2B5EF4-FFF2-40B4-BE49-F238E27FC236}">
              <a16:creationId xmlns:a16="http://schemas.microsoft.com/office/drawing/2014/main" id="{6902329B-7E61-4999-8C20-7F58786A53B9}"/>
            </a:ext>
          </a:extLst>
        </xdr:cNvPr>
        <xdr:cNvSpPr/>
      </xdr:nvSpPr>
      <xdr:spPr>
        <a:xfrm>
          <a:off x="12763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57150</xdr:rowOff>
    </xdr:from>
    <xdr:to>
      <xdr:col>71</xdr:col>
      <xdr:colOff>177800</xdr:colOff>
      <xdr:row>104</xdr:row>
      <xdr:rowOff>108586</xdr:rowOff>
    </xdr:to>
    <xdr:cxnSp macro="">
      <xdr:nvCxnSpPr>
        <xdr:cNvPr id="892" name="直線コネクタ 891">
          <a:extLst>
            <a:ext uri="{FF2B5EF4-FFF2-40B4-BE49-F238E27FC236}">
              <a16:creationId xmlns:a16="http://schemas.microsoft.com/office/drawing/2014/main" id="{DB02893F-A203-44B2-BC67-0BCD146D1A4E}"/>
            </a:ext>
          </a:extLst>
        </xdr:cNvPr>
        <xdr:cNvCxnSpPr/>
      </xdr:nvCxnSpPr>
      <xdr:spPr>
        <a:xfrm>
          <a:off x="12814300" y="178879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3" name="n_1aveValue【公民館】&#10;有形固定資産減価償却率">
          <a:extLst>
            <a:ext uri="{FF2B5EF4-FFF2-40B4-BE49-F238E27FC236}">
              <a16:creationId xmlns:a16="http://schemas.microsoft.com/office/drawing/2014/main" id="{BE7897F7-84D1-4CA3-B6C8-D6A72F66FD13}"/>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4" name="n_2aveValue【公民館】&#10;有形固定資産減価償却率">
          <a:extLst>
            <a:ext uri="{FF2B5EF4-FFF2-40B4-BE49-F238E27FC236}">
              <a16:creationId xmlns:a16="http://schemas.microsoft.com/office/drawing/2014/main" id="{FB0EA94A-41D6-425E-B759-47C68F9407C5}"/>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122572</xdr:rowOff>
    </xdr:from>
    <xdr:ext cx="405111" cy="259045"/>
    <xdr:sp macro="" textlink="">
      <xdr:nvSpPr>
        <xdr:cNvPr id="895" name="n_3aveValue【公民館】&#10;有形固定資産減価償却率">
          <a:extLst>
            <a:ext uri="{FF2B5EF4-FFF2-40B4-BE49-F238E27FC236}">
              <a16:creationId xmlns:a16="http://schemas.microsoft.com/office/drawing/2014/main" id="{B87E75CC-C31E-4771-8053-B7C349BCEFE8}"/>
            </a:ext>
          </a:extLst>
        </xdr:cNvPr>
        <xdr:cNvSpPr txBox="1"/>
      </xdr:nvSpPr>
      <xdr:spPr>
        <a:xfrm>
          <a:off x="13500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57802</xdr:rowOff>
    </xdr:from>
    <xdr:ext cx="405111" cy="259045"/>
    <xdr:sp macro="" textlink="">
      <xdr:nvSpPr>
        <xdr:cNvPr id="896" name="n_4aveValue【公民館】&#10;有形固定資産減価償却率">
          <a:extLst>
            <a:ext uri="{FF2B5EF4-FFF2-40B4-BE49-F238E27FC236}">
              <a16:creationId xmlns:a16="http://schemas.microsoft.com/office/drawing/2014/main" id="{BC265370-740D-4D75-8C00-EE76D8103B8A}"/>
            </a:ext>
          </a:extLst>
        </xdr:cNvPr>
        <xdr:cNvSpPr txBox="1"/>
      </xdr:nvSpPr>
      <xdr:spPr>
        <a:xfrm>
          <a:off x="12611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47641</xdr:rowOff>
    </xdr:from>
    <xdr:ext cx="405111" cy="259045"/>
    <xdr:sp macro="" textlink="">
      <xdr:nvSpPr>
        <xdr:cNvPr id="897" name="n_1mainValue【公民館】&#10;有形固定資産減価償却率">
          <a:extLst>
            <a:ext uri="{FF2B5EF4-FFF2-40B4-BE49-F238E27FC236}">
              <a16:creationId xmlns:a16="http://schemas.microsoft.com/office/drawing/2014/main" id="{9311E51D-56F3-4CCC-9D1B-074528A502C3}"/>
            </a:ext>
          </a:extLst>
        </xdr:cNvPr>
        <xdr:cNvSpPr txBox="1"/>
      </xdr:nvSpPr>
      <xdr:spPr>
        <a:xfrm>
          <a:off x="15266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898" name="n_2mainValue【公民館】&#10;有形固定資産減価償却率">
          <a:extLst>
            <a:ext uri="{FF2B5EF4-FFF2-40B4-BE49-F238E27FC236}">
              <a16:creationId xmlns:a16="http://schemas.microsoft.com/office/drawing/2014/main" id="{F3196532-0323-49C9-B333-72F94836521C}"/>
            </a:ext>
          </a:extLst>
        </xdr:cNvPr>
        <xdr:cNvSpPr txBox="1"/>
      </xdr:nvSpPr>
      <xdr:spPr>
        <a:xfrm>
          <a:off x="14389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899" name="n_3mainValue【公民館】&#10;有形固定資産減価償却率">
          <a:extLst>
            <a:ext uri="{FF2B5EF4-FFF2-40B4-BE49-F238E27FC236}">
              <a16:creationId xmlns:a16="http://schemas.microsoft.com/office/drawing/2014/main" id="{E02734F4-A434-4C6F-B2C4-85E8E9496F00}"/>
            </a:ext>
          </a:extLst>
        </xdr:cNvPr>
        <xdr:cNvSpPr txBox="1"/>
      </xdr:nvSpPr>
      <xdr:spPr>
        <a:xfrm>
          <a:off x="13500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900" name="n_4mainValue【公民館】&#10;有形固定資産減価償却率">
          <a:extLst>
            <a:ext uri="{FF2B5EF4-FFF2-40B4-BE49-F238E27FC236}">
              <a16:creationId xmlns:a16="http://schemas.microsoft.com/office/drawing/2014/main" id="{2E973239-7A99-423D-B237-33EC96698437}"/>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C684DB7B-6099-41B3-A958-DE15737C1A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81CB559A-C14B-4639-B3F5-D6EA10F258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167B59C0-299A-4CF6-AB31-FEAEDBA9AF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B86A59A2-F7B8-4079-882E-39BF59C07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40BC4471-39FF-46D5-B997-9DFD28F204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68249733-9855-4EB5-98D8-379A5D26870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2BD2EAB3-4307-49AA-8F30-41AE01C2E9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E826725A-9544-4548-9E86-2B36DE5935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B31BBA0C-D220-42BD-A2BD-904317E5A64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9C1CD5E-95C2-4680-812D-835BA5FC6C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a:extLst>
            <a:ext uri="{FF2B5EF4-FFF2-40B4-BE49-F238E27FC236}">
              <a16:creationId xmlns:a16="http://schemas.microsoft.com/office/drawing/2014/main" id="{AF3E0854-67A2-4E3F-9D15-941768F7E2E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a:extLst>
            <a:ext uri="{FF2B5EF4-FFF2-40B4-BE49-F238E27FC236}">
              <a16:creationId xmlns:a16="http://schemas.microsoft.com/office/drawing/2014/main" id="{F5416A10-FBF7-4189-ACB0-66D718A1695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a:extLst>
            <a:ext uri="{FF2B5EF4-FFF2-40B4-BE49-F238E27FC236}">
              <a16:creationId xmlns:a16="http://schemas.microsoft.com/office/drawing/2014/main" id="{BB5A4711-D2EF-4533-9145-67DAEC584B7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a:extLst>
            <a:ext uri="{FF2B5EF4-FFF2-40B4-BE49-F238E27FC236}">
              <a16:creationId xmlns:a16="http://schemas.microsoft.com/office/drawing/2014/main" id="{3F9AC1DD-47F2-4734-901D-D2B6679B945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47295A7A-7E3F-496D-8DB7-8FD4F2FC174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8C857E20-BF9E-4795-8EAB-9588860F857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a:extLst>
            <a:ext uri="{FF2B5EF4-FFF2-40B4-BE49-F238E27FC236}">
              <a16:creationId xmlns:a16="http://schemas.microsoft.com/office/drawing/2014/main" id="{3B8718F8-4B48-44A4-B607-4A7039BA029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a:extLst>
            <a:ext uri="{FF2B5EF4-FFF2-40B4-BE49-F238E27FC236}">
              <a16:creationId xmlns:a16="http://schemas.microsoft.com/office/drawing/2014/main" id="{C3E13B06-57A8-4309-951A-5A5E04F4EA1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a:extLst>
            <a:ext uri="{FF2B5EF4-FFF2-40B4-BE49-F238E27FC236}">
              <a16:creationId xmlns:a16="http://schemas.microsoft.com/office/drawing/2014/main" id="{51290EEF-6F8B-4061-A087-4CB4026AB7B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a:extLst>
            <a:ext uri="{FF2B5EF4-FFF2-40B4-BE49-F238E27FC236}">
              <a16:creationId xmlns:a16="http://schemas.microsoft.com/office/drawing/2014/main" id="{EB0ED173-4396-431B-8A89-2DCC5B7FA7C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B359C8A8-5B75-4953-AA6D-0FA5851639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A9FAE97F-D2BC-4139-883C-2E26732DE9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F0B948AC-A4F2-41DA-821A-03083FAC741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4" name="直線コネクタ 923">
          <a:extLst>
            <a:ext uri="{FF2B5EF4-FFF2-40B4-BE49-F238E27FC236}">
              <a16:creationId xmlns:a16="http://schemas.microsoft.com/office/drawing/2014/main" id="{AAC1268C-0493-47DB-8AEE-BC83A1C92DF3}"/>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5" name="【公民館】&#10;一人当たり面積最小値テキスト">
          <a:extLst>
            <a:ext uri="{FF2B5EF4-FFF2-40B4-BE49-F238E27FC236}">
              <a16:creationId xmlns:a16="http://schemas.microsoft.com/office/drawing/2014/main" id="{2F913D65-95EA-443F-85E4-3C14C7A5D67A}"/>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6" name="直線コネクタ 925">
          <a:extLst>
            <a:ext uri="{FF2B5EF4-FFF2-40B4-BE49-F238E27FC236}">
              <a16:creationId xmlns:a16="http://schemas.microsoft.com/office/drawing/2014/main" id="{CE06318A-48FE-4DB9-A9D5-A0246D552104}"/>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7" name="【公民館】&#10;一人当たり面積最大値テキスト">
          <a:extLst>
            <a:ext uri="{FF2B5EF4-FFF2-40B4-BE49-F238E27FC236}">
              <a16:creationId xmlns:a16="http://schemas.microsoft.com/office/drawing/2014/main" id="{42D2DDE9-67A2-49C9-8BA2-21A8C620EDE8}"/>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8" name="直線コネクタ 927">
          <a:extLst>
            <a:ext uri="{FF2B5EF4-FFF2-40B4-BE49-F238E27FC236}">
              <a16:creationId xmlns:a16="http://schemas.microsoft.com/office/drawing/2014/main" id="{4F77DA7C-8B6C-4C2C-97EA-00DC402E9071}"/>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929" name="【公民館】&#10;一人当たり面積平均値テキスト">
          <a:extLst>
            <a:ext uri="{FF2B5EF4-FFF2-40B4-BE49-F238E27FC236}">
              <a16:creationId xmlns:a16="http://schemas.microsoft.com/office/drawing/2014/main" id="{0D4C432A-2BB4-4FC4-B538-FAE4416A1FBE}"/>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0" name="フローチャート: 判断 929">
          <a:extLst>
            <a:ext uri="{FF2B5EF4-FFF2-40B4-BE49-F238E27FC236}">
              <a16:creationId xmlns:a16="http://schemas.microsoft.com/office/drawing/2014/main" id="{BEEB0452-E997-4AA5-9C29-40A3CBF36588}"/>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1" name="フローチャート: 判断 930">
          <a:extLst>
            <a:ext uri="{FF2B5EF4-FFF2-40B4-BE49-F238E27FC236}">
              <a16:creationId xmlns:a16="http://schemas.microsoft.com/office/drawing/2014/main" id="{6872FC87-8BB7-4A14-AAA8-95714A7F2412}"/>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2" name="フローチャート: 判断 931">
          <a:extLst>
            <a:ext uri="{FF2B5EF4-FFF2-40B4-BE49-F238E27FC236}">
              <a16:creationId xmlns:a16="http://schemas.microsoft.com/office/drawing/2014/main" id="{F77A9B68-5586-4D1A-A5BE-799769EE9FFF}"/>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933" name="フローチャート: 判断 932">
          <a:extLst>
            <a:ext uri="{FF2B5EF4-FFF2-40B4-BE49-F238E27FC236}">
              <a16:creationId xmlns:a16="http://schemas.microsoft.com/office/drawing/2014/main" id="{7AE15A39-A322-43D7-9C87-0B25215B911F}"/>
            </a:ext>
          </a:extLst>
        </xdr:cNvPr>
        <xdr:cNvSpPr/>
      </xdr:nvSpPr>
      <xdr:spPr>
        <a:xfrm>
          <a:off x="19494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158750</xdr:rowOff>
    </xdr:from>
    <xdr:to>
      <xdr:col>98</xdr:col>
      <xdr:colOff>38100</xdr:colOff>
      <xdr:row>104</xdr:row>
      <xdr:rowOff>88900</xdr:rowOff>
    </xdr:to>
    <xdr:sp macro="" textlink="">
      <xdr:nvSpPr>
        <xdr:cNvPr id="934" name="フローチャート: 判断 933">
          <a:extLst>
            <a:ext uri="{FF2B5EF4-FFF2-40B4-BE49-F238E27FC236}">
              <a16:creationId xmlns:a16="http://schemas.microsoft.com/office/drawing/2014/main" id="{2D053EA0-FE88-4325-B8A2-B1E7E0D389A8}"/>
            </a:ext>
          </a:extLst>
        </xdr:cNvPr>
        <xdr:cNvSpPr/>
      </xdr:nvSpPr>
      <xdr:spPr>
        <a:xfrm>
          <a:off x="18605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383FBFA-D266-49A7-97FC-A8F232B990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7003F1F-3F6E-4299-9B38-E934E7FBB23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42183937-4700-42FA-904C-6A1A942583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A0DC9A4-7036-4454-8728-BA840B9C2E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5224976-F1EC-4697-82F4-58A15E5259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40" name="楕円 939">
          <a:extLst>
            <a:ext uri="{FF2B5EF4-FFF2-40B4-BE49-F238E27FC236}">
              <a16:creationId xmlns:a16="http://schemas.microsoft.com/office/drawing/2014/main" id="{4A9CD926-18F1-49C0-869F-5A29D7990532}"/>
            </a:ext>
          </a:extLst>
        </xdr:cNvPr>
        <xdr:cNvSpPr/>
      </xdr:nvSpPr>
      <xdr:spPr>
        <a:xfrm>
          <a:off x="22110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941" name="【公民館】&#10;一人当たり面積該当値テキスト">
          <a:extLst>
            <a:ext uri="{FF2B5EF4-FFF2-40B4-BE49-F238E27FC236}">
              <a16:creationId xmlns:a16="http://schemas.microsoft.com/office/drawing/2014/main" id="{AB138EA5-47B4-4FB9-90AF-64D69DBD38C8}"/>
            </a:ext>
          </a:extLst>
        </xdr:cNvPr>
        <xdr:cNvSpPr txBox="1"/>
      </xdr:nvSpPr>
      <xdr:spPr>
        <a:xfrm>
          <a:off x="22199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942" name="楕円 941">
          <a:extLst>
            <a:ext uri="{FF2B5EF4-FFF2-40B4-BE49-F238E27FC236}">
              <a16:creationId xmlns:a16="http://schemas.microsoft.com/office/drawing/2014/main" id="{47D4B4D6-308B-45B8-A800-1CED80540116}"/>
            </a:ext>
          </a:extLst>
        </xdr:cNvPr>
        <xdr:cNvSpPr/>
      </xdr:nvSpPr>
      <xdr:spPr>
        <a:xfrm>
          <a:off x="2127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64770</xdr:rowOff>
    </xdr:to>
    <xdr:cxnSp macro="">
      <xdr:nvCxnSpPr>
        <xdr:cNvPr id="943" name="直線コネクタ 942">
          <a:extLst>
            <a:ext uri="{FF2B5EF4-FFF2-40B4-BE49-F238E27FC236}">
              <a16:creationId xmlns:a16="http://schemas.microsoft.com/office/drawing/2014/main" id="{00E1908A-81F5-4FF7-BA55-160B63E125EA}"/>
            </a:ext>
          </a:extLst>
        </xdr:cNvPr>
        <xdr:cNvCxnSpPr/>
      </xdr:nvCxnSpPr>
      <xdr:spPr>
        <a:xfrm>
          <a:off x="21323300" y="1806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44" name="楕円 943">
          <a:extLst>
            <a:ext uri="{FF2B5EF4-FFF2-40B4-BE49-F238E27FC236}">
              <a16:creationId xmlns:a16="http://schemas.microsoft.com/office/drawing/2014/main" id="{41ACEEF8-5DF6-448F-9282-C5867DEDBA78}"/>
            </a:ext>
          </a:extLst>
        </xdr:cNvPr>
        <xdr:cNvSpPr/>
      </xdr:nvSpPr>
      <xdr:spPr>
        <a:xfrm>
          <a:off x="2038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64770</xdr:rowOff>
    </xdr:to>
    <xdr:cxnSp macro="">
      <xdr:nvCxnSpPr>
        <xdr:cNvPr id="945" name="直線コネクタ 944">
          <a:extLst>
            <a:ext uri="{FF2B5EF4-FFF2-40B4-BE49-F238E27FC236}">
              <a16:creationId xmlns:a16="http://schemas.microsoft.com/office/drawing/2014/main" id="{9EF82998-0774-4237-8A6E-B0DA2B2C2BBF}"/>
            </a:ext>
          </a:extLst>
        </xdr:cNvPr>
        <xdr:cNvCxnSpPr/>
      </xdr:nvCxnSpPr>
      <xdr:spPr>
        <a:xfrm>
          <a:off x="20434300" y="1806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46" name="楕円 945">
          <a:extLst>
            <a:ext uri="{FF2B5EF4-FFF2-40B4-BE49-F238E27FC236}">
              <a16:creationId xmlns:a16="http://schemas.microsoft.com/office/drawing/2014/main" id="{A6699A0D-795B-4D77-B29B-8D1AEA0C836E}"/>
            </a:ext>
          </a:extLst>
        </xdr:cNvPr>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64770</xdr:rowOff>
    </xdr:to>
    <xdr:cxnSp macro="">
      <xdr:nvCxnSpPr>
        <xdr:cNvPr id="947" name="直線コネクタ 946">
          <a:extLst>
            <a:ext uri="{FF2B5EF4-FFF2-40B4-BE49-F238E27FC236}">
              <a16:creationId xmlns:a16="http://schemas.microsoft.com/office/drawing/2014/main" id="{8FD29BB5-FFA7-4E12-AFDB-531931CF8E09}"/>
            </a:ext>
          </a:extLst>
        </xdr:cNvPr>
        <xdr:cNvCxnSpPr/>
      </xdr:nvCxnSpPr>
      <xdr:spPr>
        <a:xfrm>
          <a:off x="19545300" y="1806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948" name="楕円 947">
          <a:extLst>
            <a:ext uri="{FF2B5EF4-FFF2-40B4-BE49-F238E27FC236}">
              <a16:creationId xmlns:a16="http://schemas.microsoft.com/office/drawing/2014/main" id="{E5F71F4C-B573-4E7D-B45E-0A9B07CFA276}"/>
            </a:ext>
          </a:extLst>
        </xdr:cNvPr>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107</xdr:row>
      <xdr:rowOff>19050</xdr:rowOff>
    </xdr:to>
    <xdr:cxnSp macro="">
      <xdr:nvCxnSpPr>
        <xdr:cNvPr id="949" name="直線コネクタ 948">
          <a:extLst>
            <a:ext uri="{FF2B5EF4-FFF2-40B4-BE49-F238E27FC236}">
              <a16:creationId xmlns:a16="http://schemas.microsoft.com/office/drawing/2014/main" id="{586F3EEC-2B86-44D4-BF3C-70FB3E2DEBD0}"/>
            </a:ext>
          </a:extLst>
        </xdr:cNvPr>
        <xdr:cNvCxnSpPr/>
      </xdr:nvCxnSpPr>
      <xdr:spPr>
        <a:xfrm flipV="1">
          <a:off x="18656300" y="180670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950" name="n_1aveValue【公民館】&#10;一人当たり面積">
          <a:extLst>
            <a:ext uri="{FF2B5EF4-FFF2-40B4-BE49-F238E27FC236}">
              <a16:creationId xmlns:a16="http://schemas.microsoft.com/office/drawing/2014/main" id="{F372683F-5B81-4AD2-9605-9CE61D934BB7}"/>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951" name="n_2aveValue【公民館】&#10;一人当たり面積">
          <a:extLst>
            <a:ext uri="{FF2B5EF4-FFF2-40B4-BE49-F238E27FC236}">
              <a16:creationId xmlns:a16="http://schemas.microsoft.com/office/drawing/2014/main" id="{40B7269A-D91D-4D51-B74A-D5156417E6D4}"/>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952" name="n_3aveValue【公民館】&#10;一人当たり面積">
          <a:extLst>
            <a:ext uri="{FF2B5EF4-FFF2-40B4-BE49-F238E27FC236}">
              <a16:creationId xmlns:a16="http://schemas.microsoft.com/office/drawing/2014/main" id="{DD0C895A-EC61-40BA-A7EB-8F8C1D10161C}"/>
            </a:ext>
          </a:extLst>
        </xdr:cNvPr>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105427</xdr:rowOff>
    </xdr:from>
    <xdr:ext cx="469744" cy="259045"/>
    <xdr:sp macro="" textlink="">
      <xdr:nvSpPr>
        <xdr:cNvPr id="953" name="n_4aveValue【公民館】&#10;一人当たり面積">
          <a:extLst>
            <a:ext uri="{FF2B5EF4-FFF2-40B4-BE49-F238E27FC236}">
              <a16:creationId xmlns:a16="http://schemas.microsoft.com/office/drawing/2014/main" id="{EC509DC4-BF8D-4E6C-9101-E0134D0C7BD7}"/>
            </a:ext>
          </a:extLst>
        </xdr:cNvPr>
        <xdr:cNvSpPr txBox="1"/>
      </xdr:nvSpPr>
      <xdr:spPr>
        <a:xfrm>
          <a:off x="184214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954" name="n_1mainValue【公民館】&#10;一人当たり面積">
          <a:extLst>
            <a:ext uri="{FF2B5EF4-FFF2-40B4-BE49-F238E27FC236}">
              <a16:creationId xmlns:a16="http://schemas.microsoft.com/office/drawing/2014/main" id="{03C17E80-C595-4BD4-A02E-4AAA9977C312}"/>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955" name="n_2mainValue【公民館】&#10;一人当たり面積">
          <a:extLst>
            <a:ext uri="{FF2B5EF4-FFF2-40B4-BE49-F238E27FC236}">
              <a16:creationId xmlns:a16="http://schemas.microsoft.com/office/drawing/2014/main" id="{29E97A1D-24F3-49A2-88DD-6DE57DDD5015}"/>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956" name="n_3mainValue【公民館】&#10;一人当たり面積">
          <a:extLst>
            <a:ext uri="{FF2B5EF4-FFF2-40B4-BE49-F238E27FC236}">
              <a16:creationId xmlns:a16="http://schemas.microsoft.com/office/drawing/2014/main" id="{7243A015-6B70-4C8C-90DD-D3DC7EAE15FB}"/>
            </a:ext>
          </a:extLst>
        </xdr:cNvPr>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957" name="n_4mainValue【公民館】&#10;一人当たり面積">
          <a:extLst>
            <a:ext uri="{FF2B5EF4-FFF2-40B4-BE49-F238E27FC236}">
              <a16:creationId xmlns:a16="http://schemas.microsoft.com/office/drawing/2014/main" id="{ABDAC450-E5E7-451B-BE76-48DBED2BBDD8}"/>
            </a:ext>
          </a:extLst>
        </xdr:cNvPr>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48A0DD6D-ED16-4BAE-A46A-46CF74E59E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85711DEA-08D7-4C5A-BE89-076DE4705A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1B633401-A9FC-45EE-A442-B7B1C12B019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類似団体と比較して有形固定資産減価償却率が低い施設は、主に道路（</a:t>
          </a:r>
          <a:r>
            <a:rPr kumimoji="1" lang="en-US" altLang="ja-JP" sz="1100">
              <a:solidFill>
                <a:schemeClr val="dk1"/>
              </a:solidFill>
              <a:effectLst/>
              <a:latin typeface="+mn-lt"/>
              <a:ea typeface="+mn-ea"/>
              <a:cs typeface="+mn-cs"/>
            </a:rPr>
            <a:t>51.2</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44.6</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45.2</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49.1</a:t>
          </a:r>
          <a:r>
            <a:rPr kumimoji="1" lang="ja-JP" altLang="ja-JP" sz="1100">
              <a:solidFill>
                <a:schemeClr val="dk1"/>
              </a:solidFill>
              <a:effectLst/>
              <a:latin typeface="+mn-lt"/>
              <a:ea typeface="+mn-ea"/>
              <a:cs typeface="+mn-cs"/>
            </a:rPr>
            <a:t>％）となっており、小学校を中心に耐震化を目的とした増改築の実施や、道路、公営住宅における個別の長寿命化計画に基づいた計画的更新による結果が反映されている。</a:t>
          </a:r>
          <a:endParaRPr lang="ja-JP" altLang="ja-JP" sz="1400">
            <a:effectLst/>
          </a:endParaRPr>
        </a:p>
        <a:p>
          <a:r>
            <a:rPr kumimoji="1" lang="ja-JP" altLang="ja-JP" sz="1100">
              <a:solidFill>
                <a:schemeClr val="dk1"/>
              </a:solidFill>
              <a:effectLst/>
              <a:latin typeface="+mn-lt"/>
              <a:ea typeface="+mn-ea"/>
              <a:cs typeface="+mn-cs"/>
            </a:rPr>
            <a:t>類似団体を比較して有形固定資産減価償却率が高い施設は、公民館（</a:t>
          </a:r>
          <a:r>
            <a:rPr kumimoji="1" lang="en-US" altLang="ja-JP" sz="1100">
              <a:solidFill>
                <a:schemeClr val="dk1"/>
              </a:solidFill>
              <a:effectLst/>
              <a:latin typeface="+mn-lt"/>
              <a:ea typeface="+mn-ea"/>
              <a:cs typeface="+mn-cs"/>
            </a:rPr>
            <a:t>66.4</a:t>
          </a:r>
          <a:r>
            <a:rPr kumimoji="1" lang="ja-JP" altLang="ja-JP" sz="1100">
              <a:solidFill>
                <a:schemeClr val="dk1"/>
              </a:solidFill>
              <a:effectLst/>
              <a:latin typeface="+mn-lt"/>
              <a:ea typeface="+mn-ea"/>
              <a:cs typeface="+mn-cs"/>
            </a:rPr>
            <a:t>％）となっており、平成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年度の合併以前から設置されている固定資産が多く、減価償却が進んできている。</a:t>
          </a:r>
          <a:endParaRPr lang="ja-JP" altLang="ja-JP" sz="1400">
            <a:effectLst/>
          </a:endParaRPr>
        </a:p>
        <a:p>
          <a:r>
            <a:rPr kumimoji="1" lang="ja-JP" altLang="ja-JP" sz="1100">
              <a:solidFill>
                <a:schemeClr val="dk1"/>
              </a:solidFill>
              <a:effectLst/>
              <a:latin typeface="+mn-lt"/>
              <a:ea typeface="+mn-ea"/>
              <a:cs typeface="+mn-cs"/>
            </a:rPr>
            <a:t>各公民館においては、建物の老朽化が進んでいることから、個別施設計画に基づいた施設の更新・維持管理を適切に行っていくことにより、今後の維持管理費の減少を含めた公共施設マネジメントの適正化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C27798-8032-4843-A756-FFB5BDEA43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3FEEEA-A131-4C8F-B875-86446B6DA7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164950-FAC3-4C80-B382-3E162D5DB1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50229D-935E-40AE-895F-1F03ACB2F0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115396-0FFD-4224-BE80-000AEBC1A2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36A7EC-F635-4197-9DE4-275A18A3AF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56970E-1262-409C-9EA2-81F99654BD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9DB0171-1214-4000-91CD-7FFB5C4D7E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ED4A03-9ACF-4ED6-B8AA-AFB91F6DF7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05DC3E-5277-4979-9EE3-6CA486210C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126,515
124,793
87.03
75,482,287
72,679,745
2,220,558
30,946,997
43,746,932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16CD87-ED6E-428C-A015-A064AAE7BE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8A6B9B-7C90-40A8-AC91-0CA1BCF5FA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A7D4CB-535C-4057-B5A6-B005BF3583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AEC67A-2790-4915-B7F7-97D3D6C3F71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88A077-D506-43DE-849D-8DCD3CB36F7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D2242D-6491-4F13-8E3E-4F6C539D5A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9A5BD5-CC18-419B-A8E5-6B17BA48A5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5AA39A-CF31-4603-9DF3-3ADB0CAEA7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59D55F-14B9-4AD5-9B26-77E072EACB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39C526-CDEA-4907-8039-D714F7B7FCF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0B4E1A-E43D-4EC2-9224-AFCE8E4C97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3772FB-3CB2-4B37-9670-D57725D702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C53315-1167-4924-86CD-66AC37AA71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5EF03F-7D2B-4A77-A3D0-E0AE872924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E08829-105B-488E-A0D4-028A449161E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7DD62D-BD78-4D86-820F-25B39DFCF5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8C9BD2-DBFC-46F3-A371-4CBE4EA3A6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A5F119-3277-48B1-8063-943CB1AC00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E8DE2F-C42E-46C0-96CC-9DD00149408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795246-7D8A-451C-9B36-2233C42F956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E35EE7-E654-4E86-884D-F83C97EC13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3BDB9A-C9DD-4770-8D9B-B064B17F4A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54F373-19D8-4A09-A1EE-54209993C5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56EABC-7F3E-4C5D-B218-ADD5EEF9EA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031F5C-2CCD-4202-B8D7-47F3C088D4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596111-A5C9-46AF-A86E-48EEA236B0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BC3862B-FA67-4F93-9F2D-A606C21FB7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D40F43-DA22-488F-8FF7-6C47DAB64F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B83C9A-7C59-47AD-A4E4-E8D6C1467D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A4E4AB-2C5B-4B1D-803B-39D25ECA62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AF8844-A651-483C-8217-BBC75F55B3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6D37626-187A-4119-89C5-CA5E53016D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7BD148D-228E-46CA-971A-C2F6EE00BE8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56CE22-B3A7-4C4F-969C-582F06AD302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A2E8A1F-EA1D-4DCB-9A59-0FA20C179BD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8AE7020-0990-42A7-9C29-B884437E20B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B040CC-DB8E-4D23-ADC8-044BB62BFE5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399C080-8E44-43C0-97EA-4D6523BD58B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19018AD-192F-48E1-904C-92D6A568489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5EE7858-8E88-4320-A9B4-03D7DFBB0D7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52E1FFE-333E-4DE3-A060-929B2155A72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6A77A74-AA31-46A0-9B16-595A1944F0F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5FAF752-98C3-464E-A4C1-2A006721F92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F7D31FE-7702-4F7F-A9D7-0811E7062BB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05B742-B05E-406F-B08F-7198268CD88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B933026-9E53-4892-9726-766E24A674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495EA14-CA43-4D62-A441-11AB3EFA6F80}"/>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3E7D5FD0-3CB0-4A8D-AD99-D2D4A798B8C9}"/>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715C739D-2BB5-496F-86C1-E9F8C42BAA7C}"/>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197EF8F5-D00F-4BD5-B860-1DE897B3653B}"/>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3D3A8ADD-6289-42BF-9D03-CDDBF5BBC729}"/>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4B795685-A817-4508-8855-0BFF21A551C2}"/>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B3DDAB3D-44C0-47FA-859F-4D6FC3371D47}"/>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423E18AE-232F-41D8-84A4-F44EA7A1D31F}"/>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48B26BA5-EF9C-4E33-AF99-35ED3931C54F}"/>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E093BBD8-43D8-4414-B86E-27032E2206A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DF1B458F-9196-442E-900C-3F159F52FBDE}"/>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2E8116-A2A0-49B3-B8C7-BF6775D201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90E0D79-883F-4BDE-A94A-663A162102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7C7D15-082D-419B-85FB-85BCF050DF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34B87F-7ED0-431C-B341-6FAC461B6D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371A4B7-3DC4-40FA-AA3C-89686B4199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23767</xdr:rowOff>
    </xdr:from>
    <xdr:to>
      <xdr:col>24</xdr:col>
      <xdr:colOff>114300</xdr:colOff>
      <xdr:row>39</xdr:row>
      <xdr:rowOff>125367</xdr:rowOff>
    </xdr:to>
    <xdr:sp macro="" textlink="">
      <xdr:nvSpPr>
        <xdr:cNvPr id="74" name="楕円 73">
          <a:extLst>
            <a:ext uri="{FF2B5EF4-FFF2-40B4-BE49-F238E27FC236}">
              <a16:creationId xmlns:a16="http://schemas.microsoft.com/office/drawing/2014/main" id="{79C78225-2C9C-467D-8B5E-0C5BC2F8F2BE}"/>
            </a:ext>
          </a:extLst>
        </xdr:cNvPr>
        <xdr:cNvSpPr/>
      </xdr:nvSpPr>
      <xdr:spPr>
        <a:xfrm>
          <a:off x="4584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2194</xdr:rowOff>
    </xdr:from>
    <xdr:ext cx="405111" cy="259045"/>
    <xdr:sp macro="" textlink="">
      <xdr:nvSpPr>
        <xdr:cNvPr id="75" name="【図書館】&#10;有形固定資産減価償却率該当値テキスト">
          <a:extLst>
            <a:ext uri="{FF2B5EF4-FFF2-40B4-BE49-F238E27FC236}">
              <a16:creationId xmlns:a16="http://schemas.microsoft.com/office/drawing/2014/main" id="{59674075-5806-40C8-ACB4-8F2128244002}"/>
            </a:ext>
          </a:extLst>
        </xdr:cNvPr>
        <xdr:cNvSpPr txBox="1"/>
      </xdr:nvSpPr>
      <xdr:spPr>
        <a:xfrm>
          <a:off x="4673600"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164193</xdr:rowOff>
    </xdr:from>
    <xdr:to>
      <xdr:col>20</xdr:col>
      <xdr:colOff>38100</xdr:colOff>
      <xdr:row>39</xdr:row>
      <xdr:rowOff>94343</xdr:rowOff>
    </xdr:to>
    <xdr:sp macro="" textlink="">
      <xdr:nvSpPr>
        <xdr:cNvPr id="76" name="楕円 75">
          <a:extLst>
            <a:ext uri="{FF2B5EF4-FFF2-40B4-BE49-F238E27FC236}">
              <a16:creationId xmlns:a16="http://schemas.microsoft.com/office/drawing/2014/main" id="{0AB0856D-49BB-454B-9488-10B48C9C5D6A}"/>
            </a:ext>
          </a:extLst>
        </xdr:cNvPr>
        <xdr:cNvSpPr/>
      </xdr:nvSpPr>
      <xdr:spPr>
        <a:xfrm>
          <a:off x="3746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43543</xdr:rowOff>
    </xdr:from>
    <xdr:to>
      <xdr:col>24</xdr:col>
      <xdr:colOff>63500</xdr:colOff>
      <xdr:row>39</xdr:row>
      <xdr:rowOff>74567</xdr:rowOff>
    </xdr:to>
    <xdr:cxnSp macro="">
      <xdr:nvCxnSpPr>
        <xdr:cNvPr id="77" name="直線コネクタ 76">
          <a:extLst>
            <a:ext uri="{FF2B5EF4-FFF2-40B4-BE49-F238E27FC236}">
              <a16:creationId xmlns:a16="http://schemas.microsoft.com/office/drawing/2014/main" id="{00D5618B-FDC0-4DD2-8C0B-94E3E3000249}"/>
            </a:ext>
          </a:extLst>
        </xdr:cNvPr>
        <xdr:cNvCxnSpPr/>
      </xdr:nvCxnSpPr>
      <xdr:spPr>
        <a:xfrm>
          <a:off x="3797300" y="673009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4173</xdr:rowOff>
    </xdr:from>
    <xdr:to>
      <xdr:col>15</xdr:col>
      <xdr:colOff>101600</xdr:colOff>
      <xdr:row>39</xdr:row>
      <xdr:rowOff>105773</xdr:rowOff>
    </xdr:to>
    <xdr:sp macro="" textlink="">
      <xdr:nvSpPr>
        <xdr:cNvPr id="78" name="楕円 77">
          <a:extLst>
            <a:ext uri="{FF2B5EF4-FFF2-40B4-BE49-F238E27FC236}">
              <a16:creationId xmlns:a16="http://schemas.microsoft.com/office/drawing/2014/main" id="{4AB5B536-AAC8-4847-B561-F55FF971161D}"/>
            </a:ext>
          </a:extLst>
        </xdr:cNvPr>
        <xdr:cNvSpPr/>
      </xdr:nvSpPr>
      <xdr:spPr>
        <a:xfrm>
          <a:off x="2857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54973</xdr:rowOff>
    </xdr:to>
    <xdr:cxnSp macro="">
      <xdr:nvCxnSpPr>
        <xdr:cNvPr id="79" name="直線コネクタ 78">
          <a:extLst>
            <a:ext uri="{FF2B5EF4-FFF2-40B4-BE49-F238E27FC236}">
              <a16:creationId xmlns:a16="http://schemas.microsoft.com/office/drawing/2014/main" id="{CB3C1AA7-5B68-4300-AEAC-EA547FF88DDE}"/>
            </a:ext>
          </a:extLst>
        </xdr:cNvPr>
        <xdr:cNvCxnSpPr/>
      </xdr:nvCxnSpPr>
      <xdr:spPr>
        <a:xfrm flipV="1">
          <a:off x="2908300" y="67300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149497</xdr:rowOff>
    </xdr:from>
    <xdr:to>
      <xdr:col>10</xdr:col>
      <xdr:colOff>165100</xdr:colOff>
      <xdr:row>39</xdr:row>
      <xdr:rowOff>79647</xdr:rowOff>
    </xdr:to>
    <xdr:sp macro="" textlink="">
      <xdr:nvSpPr>
        <xdr:cNvPr id="80" name="楕円 79">
          <a:extLst>
            <a:ext uri="{FF2B5EF4-FFF2-40B4-BE49-F238E27FC236}">
              <a16:creationId xmlns:a16="http://schemas.microsoft.com/office/drawing/2014/main" id="{D0B99C12-6EDC-4592-A077-2D05F023905D}"/>
            </a:ext>
          </a:extLst>
        </xdr:cNvPr>
        <xdr:cNvSpPr/>
      </xdr:nvSpPr>
      <xdr:spPr>
        <a:xfrm>
          <a:off x="1968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28847</xdr:rowOff>
    </xdr:from>
    <xdr:to>
      <xdr:col>15</xdr:col>
      <xdr:colOff>50800</xdr:colOff>
      <xdr:row>39</xdr:row>
      <xdr:rowOff>54973</xdr:rowOff>
    </xdr:to>
    <xdr:cxnSp macro="">
      <xdr:nvCxnSpPr>
        <xdr:cNvPr id="81" name="直線コネクタ 80">
          <a:extLst>
            <a:ext uri="{FF2B5EF4-FFF2-40B4-BE49-F238E27FC236}">
              <a16:creationId xmlns:a16="http://schemas.microsoft.com/office/drawing/2014/main" id="{3F7528A0-C39E-4192-8078-1E7AF5818C45}"/>
            </a:ext>
          </a:extLst>
        </xdr:cNvPr>
        <xdr:cNvCxnSpPr/>
      </xdr:nvCxnSpPr>
      <xdr:spPr>
        <a:xfrm>
          <a:off x="2019300" y="67153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a:extLst>
            <a:ext uri="{FF2B5EF4-FFF2-40B4-BE49-F238E27FC236}">
              <a16:creationId xmlns:a16="http://schemas.microsoft.com/office/drawing/2014/main" id="{6F36775B-4EF9-455B-989C-85A295A0386F}"/>
            </a:ext>
          </a:extLst>
        </xdr:cNvPr>
        <xdr:cNvSpPr/>
      </xdr:nvSpPr>
      <xdr:spPr>
        <a:xfrm>
          <a:off x="1079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28847</xdr:rowOff>
    </xdr:to>
    <xdr:cxnSp macro="">
      <xdr:nvCxnSpPr>
        <xdr:cNvPr id="83" name="直線コネクタ 82">
          <a:extLst>
            <a:ext uri="{FF2B5EF4-FFF2-40B4-BE49-F238E27FC236}">
              <a16:creationId xmlns:a16="http://schemas.microsoft.com/office/drawing/2014/main" id="{BACF60BC-9F87-4D08-B5D2-03BDC77592E1}"/>
            </a:ext>
          </a:extLst>
        </xdr:cNvPr>
        <xdr:cNvCxnSpPr/>
      </xdr:nvCxnSpPr>
      <xdr:spPr>
        <a:xfrm>
          <a:off x="1130300" y="66892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37C3F448-6C22-4C09-BB45-69DFF2B82F8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7E11E6FE-561E-43B2-B56E-36BE473D39C3}"/>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D9222A01-A314-4E1E-B640-E59691B04EFA}"/>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F99D73CF-B814-41BE-B0DA-03BB402D35DC}"/>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85470</xdr:rowOff>
    </xdr:from>
    <xdr:ext cx="405111" cy="259045"/>
    <xdr:sp macro="" textlink="">
      <xdr:nvSpPr>
        <xdr:cNvPr id="88" name="n_1mainValue【図書館】&#10;有形固定資産減価償却率">
          <a:extLst>
            <a:ext uri="{FF2B5EF4-FFF2-40B4-BE49-F238E27FC236}">
              <a16:creationId xmlns:a16="http://schemas.microsoft.com/office/drawing/2014/main" id="{6A776A54-BF13-4616-8929-E8BD1F6AD3D0}"/>
            </a:ext>
          </a:extLst>
        </xdr:cNvPr>
        <xdr:cNvSpPr txBox="1"/>
      </xdr:nvSpPr>
      <xdr:spPr>
        <a:xfrm>
          <a:off x="3582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96900</xdr:rowOff>
    </xdr:from>
    <xdr:ext cx="405111" cy="259045"/>
    <xdr:sp macro="" textlink="">
      <xdr:nvSpPr>
        <xdr:cNvPr id="89" name="n_2mainValue【図書館】&#10;有形固定資産減価償却率">
          <a:extLst>
            <a:ext uri="{FF2B5EF4-FFF2-40B4-BE49-F238E27FC236}">
              <a16:creationId xmlns:a16="http://schemas.microsoft.com/office/drawing/2014/main" id="{4FA1D417-DBDD-4C72-99A5-B420041984F4}"/>
            </a:ext>
          </a:extLst>
        </xdr:cNvPr>
        <xdr:cNvSpPr txBox="1"/>
      </xdr:nvSpPr>
      <xdr:spPr>
        <a:xfrm>
          <a:off x="2705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70774</xdr:rowOff>
    </xdr:from>
    <xdr:ext cx="405111" cy="259045"/>
    <xdr:sp macro="" textlink="">
      <xdr:nvSpPr>
        <xdr:cNvPr id="90" name="n_3mainValue【図書館】&#10;有形固定資産減価償却率">
          <a:extLst>
            <a:ext uri="{FF2B5EF4-FFF2-40B4-BE49-F238E27FC236}">
              <a16:creationId xmlns:a16="http://schemas.microsoft.com/office/drawing/2014/main" id="{284BD54F-AEF0-4643-ABDB-48183555884D}"/>
            </a:ext>
          </a:extLst>
        </xdr:cNvPr>
        <xdr:cNvSpPr txBox="1"/>
      </xdr:nvSpPr>
      <xdr:spPr>
        <a:xfrm>
          <a:off x="1816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図書館】&#10;有形固定資産減価償却率">
          <a:extLst>
            <a:ext uri="{FF2B5EF4-FFF2-40B4-BE49-F238E27FC236}">
              <a16:creationId xmlns:a16="http://schemas.microsoft.com/office/drawing/2014/main" id="{F93957AE-5D51-445E-BFE4-1063BF45064B}"/>
            </a:ext>
          </a:extLst>
        </xdr:cNvPr>
        <xdr:cNvSpPr txBox="1"/>
      </xdr:nvSpPr>
      <xdr:spPr>
        <a:xfrm>
          <a:off x="927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F05CD5E-DAFF-4EDB-A298-E468D3B692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01B9CF5-6FB5-4949-9DA8-31F8AD01FC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CC4B7CB-2AFA-411C-8091-EC15A18FB7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5118518-3092-4BBA-B096-AF6A07AA30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D060282-C6CD-4FE1-BCDC-9E6C3E6046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A7D465F-A00F-416A-AEDA-8C74EC192C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7B63E22-066A-4168-9A51-1C746219E1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F67F752-F803-45A9-A2B9-5740DAF87B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5849A57-91FC-475A-B474-9FC2EA96B6D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CEEF66B-08A9-4501-AE78-2CAC7C7DBE0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6C5633F-4113-434A-A292-8F819BAA43E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44341EE-A186-4858-82AB-D59A2059E56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519AE82-B5AD-4EB2-AD1B-77B52D3CE16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939D4144-F5A5-4ED8-9CBE-79E2F83FFB2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0408E75-37FF-4DB5-931E-94138CDFC38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3DC2A78-5207-42EC-821A-F207606CA8C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F2D3BB6-AEE9-4467-8E1E-A426D64D411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2F8133C-7B84-494A-95A3-6BEBA91233B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048607F-FE53-456E-BD40-98BCFFF5B8B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B10ECF5-21D4-42DB-ADD4-AEE958F43E7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5FDCBA4-6D07-46A2-9B9D-E02668540AC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47F5E96-87BA-4440-9ED2-7E2690AF924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B4C64B5-9BB4-40C2-9559-4A0B3D35A9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C85E302-9063-4345-8456-330C650631B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CC9C8CD-B9CC-401B-A1E9-0F3217098F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4BB4E532-2711-4F8D-83F1-1AB70EDD1E63}"/>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79CBFB3B-FCC3-4438-9619-4A2CAD5BE934}"/>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A0E0AA80-E430-43AC-8A71-2CF380858EC3}"/>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9E219403-BEB7-4756-8FD4-53AD7EE84D70}"/>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BB4E5934-5008-45DB-986F-CAEBC9757D32}"/>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4E1960B1-30D1-4957-9E86-28ACA3EE7097}"/>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21D11654-74DC-47EF-B5DF-6C342674B1AB}"/>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16BC1632-A711-49CE-891F-8CECEE5407BF}"/>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9E90CCA2-4FF3-4D20-9095-DC73FFE49323}"/>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11793</xdr:rowOff>
    </xdr:from>
    <xdr:to>
      <xdr:col>41</xdr:col>
      <xdr:colOff>101600</xdr:colOff>
      <xdr:row>39</xdr:row>
      <xdr:rowOff>113393</xdr:rowOff>
    </xdr:to>
    <xdr:sp macro="" textlink="">
      <xdr:nvSpPr>
        <xdr:cNvPr id="126" name="フローチャート: 判断 125">
          <a:extLst>
            <a:ext uri="{FF2B5EF4-FFF2-40B4-BE49-F238E27FC236}">
              <a16:creationId xmlns:a16="http://schemas.microsoft.com/office/drawing/2014/main" id="{40F33C99-1E3D-4FB0-9739-FD76B30529DA}"/>
            </a:ext>
          </a:extLst>
        </xdr:cNvPr>
        <xdr:cNvSpPr/>
      </xdr:nvSpPr>
      <xdr:spPr>
        <a:xfrm>
          <a:off x="7810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7" name="フローチャート: 判断 126">
          <a:extLst>
            <a:ext uri="{FF2B5EF4-FFF2-40B4-BE49-F238E27FC236}">
              <a16:creationId xmlns:a16="http://schemas.microsoft.com/office/drawing/2014/main" id="{5D2AC42E-3A5F-4729-98E8-D27CC2AB3A27}"/>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2FC489C-553D-4E9A-94BA-4B39B3309B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32C8CA-9063-41CB-9605-3E4C74E3759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3AC1C03-A32A-4668-9529-9033D4FBEB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CD7CCB7-37B5-42D2-B1B7-208468A16D1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55706C2-8081-423A-B9B2-E6371E0695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109765</xdr:rowOff>
    </xdr:from>
    <xdr:to>
      <xdr:col>55</xdr:col>
      <xdr:colOff>50800</xdr:colOff>
      <xdr:row>40</xdr:row>
      <xdr:rowOff>39915</xdr:rowOff>
    </xdr:to>
    <xdr:sp macro="" textlink="">
      <xdr:nvSpPr>
        <xdr:cNvPr id="133" name="楕円 132">
          <a:extLst>
            <a:ext uri="{FF2B5EF4-FFF2-40B4-BE49-F238E27FC236}">
              <a16:creationId xmlns:a16="http://schemas.microsoft.com/office/drawing/2014/main" id="{4967BA4E-42A7-4FE5-92DB-AE3407B5EE23}"/>
            </a:ext>
          </a:extLst>
        </xdr:cNvPr>
        <xdr:cNvSpPr/>
      </xdr:nvSpPr>
      <xdr:spPr>
        <a:xfrm>
          <a:off x="104267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132642</xdr:rowOff>
    </xdr:from>
    <xdr:ext cx="469744" cy="259045"/>
    <xdr:sp macro="" textlink="">
      <xdr:nvSpPr>
        <xdr:cNvPr id="134" name="【図書館】&#10;一人当たり面積該当値テキスト">
          <a:extLst>
            <a:ext uri="{FF2B5EF4-FFF2-40B4-BE49-F238E27FC236}">
              <a16:creationId xmlns:a16="http://schemas.microsoft.com/office/drawing/2014/main" id="{E6FDEBAF-A55C-41AF-9533-BA9D76411C0A}"/>
            </a:ext>
          </a:extLst>
        </xdr:cNvPr>
        <xdr:cNvSpPr txBox="1"/>
      </xdr:nvSpPr>
      <xdr:spPr>
        <a:xfrm>
          <a:off x="10515600"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109765</xdr:rowOff>
    </xdr:from>
    <xdr:to>
      <xdr:col>50</xdr:col>
      <xdr:colOff>165100</xdr:colOff>
      <xdr:row>40</xdr:row>
      <xdr:rowOff>39915</xdr:rowOff>
    </xdr:to>
    <xdr:sp macro="" textlink="">
      <xdr:nvSpPr>
        <xdr:cNvPr id="135" name="楕円 134">
          <a:extLst>
            <a:ext uri="{FF2B5EF4-FFF2-40B4-BE49-F238E27FC236}">
              <a16:creationId xmlns:a16="http://schemas.microsoft.com/office/drawing/2014/main" id="{C676823C-AC31-419C-A1C3-AFABF853ED86}"/>
            </a:ext>
          </a:extLst>
        </xdr:cNvPr>
        <xdr:cNvSpPr/>
      </xdr:nvSpPr>
      <xdr:spPr>
        <a:xfrm>
          <a:off x="9588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160565</xdr:rowOff>
    </xdr:from>
    <xdr:to>
      <xdr:col>55</xdr:col>
      <xdr:colOff>0</xdr:colOff>
      <xdr:row>39</xdr:row>
      <xdr:rowOff>160565</xdr:rowOff>
    </xdr:to>
    <xdr:cxnSp macro="">
      <xdr:nvCxnSpPr>
        <xdr:cNvPr id="136" name="直線コネクタ 135">
          <a:extLst>
            <a:ext uri="{FF2B5EF4-FFF2-40B4-BE49-F238E27FC236}">
              <a16:creationId xmlns:a16="http://schemas.microsoft.com/office/drawing/2014/main" id="{C4DE21C3-EB65-4A9F-81CE-3C9F3A453F3E}"/>
            </a:ext>
          </a:extLst>
        </xdr:cNvPr>
        <xdr:cNvCxnSpPr/>
      </xdr:nvCxnSpPr>
      <xdr:spPr>
        <a:xfrm>
          <a:off x="9639300" y="6847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109765</xdr:rowOff>
    </xdr:from>
    <xdr:to>
      <xdr:col>46</xdr:col>
      <xdr:colOff>38100</xdr:colOff>
      <xdr:row>40</xdr:row>
      <xdr:rowOff>39915</xdr:rowOff>
    </xdr:to>
    <xdr:sp macro="" textlink="">
      <xdr:nvSpPr>
        <xdr:cNvPr id="137" name="楕円 136">
          <a:extLst>
            <a:ext uri="{FF2B5EF4-FFF2-40B4-BE49-F238E27FC236}">
              <a16:creationId xmlns:a16="http://schemas.microsoft.com/office/drawing/2014/main" id="{287C9C61-9FEC-482C-A38B-A0C105C28C52}"/>
            </a:ext>
          </a:extLst>
        </xdr:cNvPr>
        <xdr:cNvSpPr/>
      </xdr:nvSpPr>
      <xdr:spPr>
        <a:xfrm>
          <a:off x="8699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160565</xdr:rowOff>
    </xdr:from>
    <xdr:to>
      <xdr:col>50</xdr:col>
      <xdr:colOff>114300</xdr:colOff>
      <xdr:row>39</xdr:row>
      <xdr:rowOff>160565</xdr:rowOff>
    </xdr:to>
    <xdr:cxnSp macro="">
      <xdr:nvCxnSpPr>
        <xdr:cNvPr id="138" name="直線コネクタ 137">
          <a:extLst>
            <a:ext uri="{FF2B5EF4-FFF2-40B4-BE49-F238E27FC236}">
              <a16:creationId xmlns:a16="http://schemas.microsoft.com/office/drawing/2014/main" id="{64328BFA-6E0A-4140-8C64-FD2A074D6636}"/>
            </a:ext>
          </a:extLst>
        </xdr:cNvPr>
        <xdr:cNvCxnSpPr/>
      </xdr:nvCxnSpPr>
      <xdr:spPr>
        <a:xfrm>
          <a:off x="87503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109765</xdr:rowOff>
    </xdr:from>
    <xdr:to>
      <xdr:col>41</xdr:col>
      <xdr:colOff>101600</xdr:colOff>
      <xdr:row>40</xdr:row>
      <xdr:rowOff>39915</xdr:rowOff>
    </xdr:to>
    <xdr:sp macro="" textlink="">
      <xdr:nvSpPr>
        <xdr:cNvPr id="139" name="楕円 138">
          <a:extLst>
            <a:ext uri="{FF2B5EF4-FFF2-40B4-BE49-F238E27FC236}">
              <a16:creationId xmlns:a16="http://schemas.microsoft.com/office/drawing/2014/main" id="{C15082A1-0FBF-4F40-BBC1-460C0B2B4586}"/>
            </a:ext>
          </a:extLst>
        </xdr:cNvPr>
        <xdr:cNvSpPr/>
      </xdr:nvSpPr>
      <xdr:spPr>
        <a:xfrm>
          <a:off x="7810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160565</xdr:rowOff>
    </xdr:from>
    <xdr:to>
      <xdr:col>45</xdr:col>
      <xdr:colOff>177800</xdr:colOff>
      <xdr:row>39</xdr:row>
      <xdr:rowOff>160565</xdr:rowOff>
    </xdr:to>
    <xdr:cxnSp macro="">
      <xdr:nvCxnSpPr>
        <xdr:cNvPr id="140" name="直線コネクタ 139">
          <a:extLst>
            <a:ext uri="{FF2B5EF4-FFF2-40B4-BE49-F238E27FC236}">
              <a16:creationId xmlns:a16="http://schemas.microsoft.com/office/drawing/2014/main" id="{69BB950E-4E35-4B15-8285-4FA1DA2456C6}"/>
            </a:ext>
          </a:extLst>
        </xdr:cNvPr>
        <xdr:cNvCxnSpPr/>
      </xdr:nvCxnSpPr>
      <xdr:spPr>
        <a:xfrm>
          <a:off x="78613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98878</xdr:rowOff>
    </xdr:from>
    <xdr:to>
      <xdr:col>36</xdr:col>
      <xdr:colOff>165100</xdr:colOff>
      <xdr:row>40</xdr:row>
      <xdr:rowOff>29028</xdr:rowOff>
    </xdr:to>
    <xdr:sp macro="" textlink="">
      <xdr:nvSpPr>
        <xdr:cNvPr id="141" name="楕円 140">
          <a:extLst>
            <a:ext uri="{FF2B5EF4-FFF2-40B4-BE49-F238E27FC236}">
              <a16:creationId xmlns:a16="http://schemas.microsoft.com/office/drawing/2014/main" id="{4D98B008-7E37-432F-8AA1-C18CB0700B07}"/>
            </a:ext>
          </a:extLst>
        </xdr:cNvPr>
        <xdr:cNvSpPr/>
      </xdr:nvSpPr>
      <xdr:spPr>
        <a:xfrm>
          <a:off x="6921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149678</xdr:rowOff>
    </xdr:from>
    <xdr:to>
      <xdr:col>41</xdr:col>
      <xdr:colOff>50800</xdr:colOff>
      <xdr:row>39</xdr:row>
      <xdr:rowOff>160565</xdr:rowOff>
    </xdr:to>
    <xdr:cxnSp macro="">
      <xdr:nvCxnSpPr>
        <xdr:cNvPr id="142" name="直線コネクタ 141">
          <a:extLst>
            <a:ext uri="{FF2B5EF4-FFF2-40B4-BE49-F238E27FC236}">
              <a16:creationId xmlns:a16="http://schemas.microsoft.com/office/drawing/2014/main" id="{D6C30931-45E7-4212-AB56-179DA625AB09}"/>
            </a:ext>
          </a:extLst>
        </xdr:cNvPr>
        <xdr:cNvCxnSpPr/>
      </xdr:nvCxnSpPr>
      <xdr:spPr>
        <a:xfrm>
          <a:off x="6972300" y="68362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D4C33DFC-0228-4631-8DA0-190B1BB58B35}"/>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7A8794EB-97B9-434C-BE85-D4C47E29EF5C}"/>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5" name="n_3aveValue【図書館】&#10;一人当たり面積">
          <a:extLst>
            <a:ext uri="{FF2B5EF4-FFF2-40B4-BE49-F238E27FC236}">
              <a16:creationId xmlns:a16="http://schemas.microsoft.com/office/drawing/2014/main" id="{47F7F450-2BBD-4F83-8E41-D42934C2AE5B}"/>
            </a:ext>
          </a:extLst>
        </xdr:cNvPr>
        <xdr:cNvSpPr txBox="1"/>
      </xdr:nvSpPr>
      <xdr:spPr>
        <a:xfrm>
          <a:off x="7626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6" name="n_4aveValue【図書館】&#10;一人当たり面積">
          <a:extLst>
            <a:ext uri="{FF2B5EF4-FFF2-40B4-BE49-F238E27FC236}">
              <a16:creationId xmlns:a16="http://schemas.microsoft.com/office/drawing/2014/main" id="{BE6F3E97-2F8F-4F7F-85CF-792AECF85CC9}"/>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56442</xdr:rowOff>
    </xdr:from>
    <xdr:ext cx="469744" cy="259045"/>
    <xdr:sp macro="" textlink="">
      <xdr:nvSpPr>
        <xdr:cNvPr id="147" name="n_1mainValue【図書館】&#10;一人当たり面積">
          <a:extLst>
            <a:ext uri="{FF2B5EF4-FFF2-40B4-BE49-F238E27FC236}">
              <a16:creationId xmlns:a16="http://schemas.microsoft.com/office/drawing/2014/main" id="{834176F3-933B-4C74-A410-D30F51379EDF}"/>
            </a:ext>
          </a:extLst>
        </xdr:cNvPr>
        <xdr:cNvSpPr txBox="1"/>
      </xdr:nvSpPr>
      <xdr:spPr>
        <a:xfrm>
          <a:off x="93917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56442</xdr:rowOff>
    </xdr:from>
    <xdr:ext cx="469744" cy="259045"/>
    <xdr:sp macro="" textlink="">
      <xdr:nvSpPr>
        <xdr:cNvPr id="148" name="n_2mainValue【図書館】&#10;一人当たり面積">
          <a:extLst>
            <a:ext uri="{FF2B5EF4-FFF2-40B4-BE49-F238E27FC236}">
              <a16:creationId xmlns:a16="http://schemas.microsoft.com/office/drawing/2014/main" id="{D99DD46C-D601-4719-A13A-15F985682EC5}"/>
            </a:ext>
          </a:extLst>
        </xdr:cNvPr>
        <xdr:cNvSpPr txBox="1"/>
      </xdr:nvSpPr>
      <xdr:spPr>
        <a:xfrm>
          <a:off x="8515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31042</xdr:rowOff>
    </xdr:from>
    <xdr:ext cx="469744" cy="259045"/>
    <xdr:sp macro="" textlink="">
      <xdr:nvSpPr>
        <xdr:cNvPr id="149" name="n_3mainValue【図書館】&#10;一人当たり面積">
          <a:extLst>
            <a:ext uri="{FF2B5EF4-FFF2-40B4-BE49-F238E27FC236}">
              <a16:creationId xmlns:a16="http://schemas.microsoft.com/office/drawing/2014/main" id="{DA778A39-E205-45F4-BE72-F95954EF37D4}"/>
            </a:ext>
          </a:extLst>
        </xdr:cNvPr>
        <xdr:cNvSpPr txBox="1"/>
      </xdr:nvSpPr>
      <xdr:spPr>
        <a:xfrm>
          <a:off x="7626427" y="688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20155</xdr:rowOff>
    </xdr:from>
    <xdr:ext cx="469744" cy="259045"/>
    <xdr:sp macro="" textlink="">
      <xdr:nvSpPr>
        <xdr:cNvPr id="150" name="n_4mainValue【図書館】&#10;一人当たり面積">
          <a:extLst>
            <a:ext uri="{FF2B5EF4-FFF2-40B4-BE49-F238E27FC236}">
              <a16:creationId xmlns:a16="http://schemas.microsoft.com/office/drawing/2014/main" id="{2D020507-5EC9-43DF-BC51-06E4B1B5D4AA}"/>
            </a:ext>
          </a:extLst>
        </xdr:cNvPr>
        <xdr:cNvSpPr txBox="1"/>
      </xdr:nvSpPr>
      <xdr:spPr>
        <a:xfrm>
          <a:off x="6737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C63D1C75-89A3-4EE9-85E4-D06CDA95A3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BB5A3B7-BB1D-4A8C-A826-5E04E7D2E2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440AF20-7EBC-4818-80C3-F9D4023531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8F3BA5F-2B74-4875-AE40-43C9105D8F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4ABBAC1-B594-4C23-BE3C-A812B24C92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033EF5D-DDE2-44E2-B571-A7B7E7AB57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47DFDEF-1466-4BC9-913F-BBA1731704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FC956AA-7D53-4F13-8B95-4624A175E7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6640940-A366-4CF1-9EBD-37C4D62D65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0972A98-B8E0-4008-B112-A7E605F8DA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B114672-7269-43FF-AE8B-8329BA72D5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509CE85D-65B6-46CE-AF80-E358E8F1E6F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F8DC5695-249E-4210-8C87-E8899106E7A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651D2454-E8E3-4DFA-93CE-281847EEBE0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39E50CE4-2AB7-49F3-9C94-FED12085112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440217FD-B68A-422B-B636-D3D8BC48FC5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75E02BC-CBD4-494F-B2CD-1D2E0F70A5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6330B36D-177B-470A-8CDB-F510C39BFB3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2FC6CBD8-80AD-4F52-A7DF-3113E1531C7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D589E7FA-9765-4AFD-9E2B-1E3C939582E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F564D166-41DC-4931-9A56-4784DDB40A6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1F8B9FA-E700-4871-8312-069525BC0E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D24F9463-4F6D-49F4-BC62-2229EBBAAD9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30D7962-DFE2-4404-A0C0-C5CD2539EC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C7686925-A0C7-427B-80F0-BC5AC91E2CCE}"/>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AF29AAB7-E500-4DB8-B968-BC3BC1544634}"/>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2A8D5A61-CEE7-4CC3-86A5-69B130ED87A5}"/>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57681550-513B-44FC-82A0-4A91C9DF1CBF}"/>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72046774-5AA8-4EB2-8DA0-8EAD2397CBD7}"/>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01A73FD-624C-4B80-9A93-A9EF9B9AED61}"/>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445E3466-CF70-46A5-9407-253B13D180C3}"/>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21AF359A-D357-4F5D-A508-1DEDA0B3FE88}"/>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2608C6E0-CB97-42E5-9154-B5D8A7C16C0A}"/>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84" name="フローチャート: 判断 183">
          <a:extLst>
            <a:ext uri="{FF2B5EF4-FFF2-40B4-BE49-F238E27FC236}">
              <a16:creationId xmlns:a16="http://schemas.microsoft.com/office/drawing/2014/main" id="{17FEEEC8-E43B-4714-ADA6-68F24ED38C9E}"/>
            </a:ext>
          </a:extLst>
        </xdr:cNvPr>
        <xdr:cNvSpPr/>
      </xdr:nvSpPr>
      <xdr:spPr>
        <a:xfrm>
          <a:off x="1968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xdr:rowOff>
    </xdr:from>
    <xdr:to>
      <xdr:col>6</xdr:col>
      <xdr:colOff>38100</xdr:colOff>
      <xdr:row>60</xdr:row>
      <xdr:rowOff>104140</xdr:rowOff>
    </xdr:to>
    <xdr:sp macro="" textlink="">
      <xdr:nvSpPr>
        <xdr:cNvPr id="185" name="フローチャート: 判断 184">
          <a:extLst>
            <a:ext uri="{FF2B5EF4-FFF2-40B4-BE49-F238E27FC236}">
              <a16:creationId xmlns:a16="http://schemas.microsoft.com/office/drawing/2014/main" id="{298617D8-FF93-4608-AF68-7976141CD988}"/>
            </a:ext>
          </a:extLst>
        </xdr:cNvPr>
        <xdr:cNvSpPr/>
      </xdr:nvSpPr>
      <xdr:spPr>
        <a:xfrm>
          <a:off x="1079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E10B2E9-B109-4804-90EF-BC019D2A6C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42E0211-459F-47F5-913E-99EEAAD7C2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EB5D08C-FE03-4B83-ADF8-56B9863676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76E9497-B069-4CB6-91AD-266C4A96C1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86522D8-DBD7-4F6F-925C-FE1273084A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82550</xdr:rowOff>
    </xdr:from>
    <xdr:to>
      <xdr:col>24</xdr:col>
      <xdr:colOff>114300</xdr:colOff>
      <xdr:row>63</xdr:row>
      <xdr:rowOff>12700</xdr:rowOff>
    </xdr:to>
    <xdr:sp macro="" textlink="">
      <xdr:nvSpPr>
        <xdr:cNvPr id="191" name="楕円 190">
          <a:extLst>
            <a:ext uri="{FF2B5EF4-FFF2-40B4-BE49-F238E27FC236}">
              <a16:creationId xmlns:a16="http://schemas.microsoft.com/office/drawing/2014/main" id="{2A479029-3649-4A22-A02E-21C240608A32}"/>
            </a:ext>
          </a:extLst>
        </xdr:cNvPr>
        <xdr:cNvSpPr/>
      </xdr:nvSpPr>
      <xdr:spPr>
        <a:xfrm>
          <a:off x="4584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60977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791AFBF-8964-44BC-88AF-05DFAB6D8B9D}"/>
            </a:ext>
          </a:extLst>
        </xdr:cNvPr>
        <xdr:cNvSpPr txBox="1"/>
      </xdr:nvSpPr>
      <xdr:spPr>
        <a:xfrm>
          <a:off x="46736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3" name="楕円 192">
          <a:extLst>
            <a:ext uri="{FF2B5EF4-FFF2-40B4-BE49-F238E27FC236}">
              <a16:creationId xmlns:a16="http://schemas.microsoft.com/office/drawing/2014/main" id="{3517AAFA-7DE3-412B-9593-C37AE31D3F7E}"/>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133350</xdr:rowOff>
    </xdr:to>
    <xdr:cxnSp macro="">
      <xdr:nvCxnSpPr>
        <xdr:cNvPr id="194" name="直線コネクタ 193">
          <a:extLst>
            <a:ext uri="{FF2B5EF4-FFF2-40B4-BE49-F238E27FC236}">
              <a16:creationId xmlns:a16="http://schemas.microsoft.com/office/drawing/2014/main" id="{3588EA00-9E35-4B24-8824-2550369BD23A}"/>
            </a:ext>
          </a:extLst>
        </xdr:cNvPr>
        <xdr:cNvCxnSpPr/>
      </xdr:nvCxnSpPr>
      <xdr:spPr>
        <a:xfrm>
          <a:off x="3797300" y="107213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170180</xdr:rowOff>
    </xdr:from>
    <xdr:to>
      <xdr:col>15</xdr:col>
      <xdr:colOff>101600</xdr:colOff>
      <xdr:row>62</xdr:row>
      <xdr:rowOff>100330</xdr:rowOff>
    </xdr:to>
    <xdr:sp macro="" textlink="">
      <xdr:nvSpPr>
        <xdr:cNvPr id="195" name="楕円 194">
          <a:extLst>
            <a:ext uri="{FF2B5EF4-FFF2-40B4-BE49-F238E27FC236}">
              <a16:creationId xmlns:a16="http://schemas.microsoft.com/office/drawing/2014/main" id="{0CC0CED6-D88C-412D-B6A8-30A3AE869DAD}"/>
            </a:ext>
          </a:extLst>
        </xdr:cNvPr>
        <xdr:cNvSpPr/>
      </xdr:nvSpPr>
      <xdr:spPr>
        <a:xfrm>
          <a:off x="2857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49530</xdr:rowOff>
    </xdr:from>
    <xdr:to>
      <xdr:col>19</xdr:col>
      <xdr:colOff>177800</xdr:colOff>
      <xdr:row>62</xdr:row>
      <xdr:rowOff>91440</xdr:rowOff>
    </xdr:to>
    <xdr:cxnSp macro="">
      <xdr:nvCxnSpPr>
        <xdr:cNvPr id="196" name="直線コネクタ 195">
          <a:extLst>
            <a:ext uri="{FF2B5EF4-FFF2-40B4-BE49-F238E27FC236}">
              <a16:creationId xmlns:a16="http://schemas.microsoft.com/office/drawing/2014/main" id="{844D05CD-D8AC-4D4D-92C7-16870EB89CCF}"/>
            </a:ext>
          </a:extLst>
        </xdr:cNvPr>
        <xdr:cNvCxnSpPr/>
      </xdr:nvCxnSpPr>
      <xdr:spPr>
        <a:xfrm>
          <a:off x="2908300" y="106794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128270</xdr:rowOff>
    </xdr:from>
    <xdr:to>
      <xdr:col>10</xdr:col>
      <xdr:colOff>165100</xdr:colOff>
      <xdr:row>62</xdr:row>
      <xdr:rowOff>58420</xdr:rowOff>
    </xdr:to>
    <xdr:sp macro="" textlink="">
      <xdr:nvSpPr>
        <xdr:cNvPr id="197" name="楕円 196">
          <a:extLst>
            <a:ext uri="{FF2B5EF4-FFF2-40B4-BE49-F238E27FC236}">
              <a16:creationId xmlns:a16="http://schemas.microsoft.com/office/drawing/2014/main" id="{99BECC88-EED7-4BA4-80F5-8927A87D2BBA}"/>
            </a:ext>
          </a:extLst>
        </xdr:cNvPr>
        <xdr:cNvSpPr/>
      </xdr:nvSpPr>
      <xdr:spPr>
        <a:xfrm>
          <a:off x="196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xdr:rowOff>
    </xdr:from>
    <xdr:to>
      <xdr:col>15</xdr:col>
      <xdr:colOff>50800</xdr:colOff>
      <xdr:row>62</xdr:row>
      <xdr:rowOff>49530</xdr:rowOff>
    </xdr:to>
    <xdr:cxnSp macro="">
      <xdr:nvCxnSpPr>
        <xdr:cNvPr id="198" name="直線コネクタ 197">
          <a:extLst>
            <a:ext uri="{FF2B5EF4-FFF2-40B4-BE49-F238E27FC236}">
              <a16:creationId xmlns:a16="http://schemas.microsoft.com/office/drawing/2014/main" id="{EB2E5986-7F3F-4B4E-A0EA-31A13F913859}"/>
            </a:ext>
          </a:extLst>
        </xdr:cNvPr>
        <xdr:cNvCxnSpPr/>
      </xdr:nvCxnSpPr>
      <xdr:spPr>
        <a:xfrm>
          <a:off x="2019300" y="10637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9" name="楕円 198">
          <a:extLst>
            <a:ext uri="{FF2B5EF4-FFF2-40B4-BE49-F238E27FC236}">
              <a16:creationId xmlns:a16="http://schemas.microsoft.com/office/drawing/2014/main" id="{F689733A-C633-474B-9CC9-96449D3525E9}"/>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62</xdr:row>
      <xdr:rowOff>7620</xdr:rowOff>
    </xdr:to>
    <xdr:cxnSp macro="">
      <xdr:nvCxnSpPr>
        <xdr:cNvPr id="200" name="直線コネクタ 199">
          <a:extLst>
            <a:ext uri="{FF2B5EF4-FFF2-40B4-BE49-F238E27FC236}">
              <a16:creationId xmlns:a16="http://schemas.microsoft.com/office/drawing/2014/main" id="{5588325E-C1C2-43FD-8BE1-326057B9E8C4}"/>
            </a:ext>
          </a:extLst>
        </xdr:cNvPr>
        <xdr:cNvCxnSpPr/>
      </xdr:nvCxnSpPr>
      <xdr:spPr>
        <a:xfrm>
          <a:off x="1130300" y="105956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950A9FA1-4749-47AF-AD49-2B1292794049}"/>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821CFAEE-C12D-481E-B616-F1F8BA2BEA07}"/>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134002</xdr:rowOff>
    </xdr:from>
    <xdr:ext cx="405111" cy="259045"/>
    <xdr:sp macro="" textlink="">
      <xdr:nvSpPr>
        <xdr:cNvPr id="203" name="n_3aveValue【体育館・プール】&#10;有形固定資産減価償却率">
          <a:extLst>
            <a:ext uri="{FF2B5EF4-FFF2-40B4-BE49-F238E27FC236}">
              <a16:creationId xmlns:a16="http://schemas.microsoft.com/office/drawing/2014/main" id="{56CDAB0E-F078-41A3-A7CE-B3A222BBC68F}"/>
            </a:ext>
          </a:extLst>
        </xdr:cNvPr>
        <xdr:cNvSpPr txBox="1"/>
      </xdr:nvSpPr>
      <xdr:spPr>
        <a:xfrm>
          <a:off x="1816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120667</xdr:rowOff>
    </xdr:from>
    <xdr:ext cx="405111" cy="259045"/>
    <xdr:sp macro="" textlink="">
      <xdr:nvSpPr>
        <xdr:cNvPr id="204" name="n_4aveValue【体育館・プール】&#10;有形固定資産減価償却率">
          <a:extLst>
            <a:ext uri="{FF2B5EF4-FFF2-40B4-BE49-F238E27FC236}">
              <a16:creationId xmlns:a16="http://schemas.microsoft.com/office/drawing/2014/main" id="{7D96790E-8FE4-4B66-BA86-3F33C8D3ECBF}"/>
            </a:ext>
          </a:extLst>
        </xdr:cNvPr>
        <xdr:cNvSpPr txBox="1"/>
      </xdr:nvSpPr>
      <xdr:spPr>
        <a:xfrm>
          <a:off x="927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5" name="n_1mainValue【体育館・プール】&#10;有形固定資産減価償却率">
          <a:extLst>
            <a:ext uri="{FF2B5EF4-FFF2-40B4-BE49-F238E27FC236}">
              <a16:creationId xmlns:a16="http://schemas.microsoft.com/office/drawing/2014/main" id="{812380D6-C687-49FB-9AE5-B88794B22457}"/>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91457</xdr:rowOff>
    </xdr:from>
    <xdr:ext cx="405111" cy="259045"/>
    <xdr:sp macro="" textlink="">
      <xdr:nvSpPr>
        <xdr:cNvPr id="206" name="n_2mainValue【体育館・プール】&#10;有形固定資産減価償却率">
          <a:extLst>
            <a:ext uri="{FF2B5EF4-FFF2-40B4-BE49-F238E27FC236}">
              <a16:creationId xmlns:a16="http://schemas.microsoft.com/office/drawing/2014/main" id="{DE8B9C0A-ADCE-49DC-AE9A-4B49F20F643E}"/>
            </a:ext>
          </a:extLst>
        </xdr:cNvPr>
        <xdr:cNvSpPr txBox="1"/>
      </xdr:nvSpPr>
      <xdr:spPr>
        <a:xfrm>
          <a:off x="2705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49547</xdr:rowOff>
    </xdr:from>
    <xdr:ext cx="405111" cy="259045"/>
    <xdr:sp macro="" textlink="">
      <xdr:nvSpPr>
        <xdr:cNvPr id="207" name="n_3mainValue【体育館・プール】&#10;有形固定資産減価償却率">
          <a:extLst>
            <a:ext uri="{FF2B5EF4-FFF2-40B4-BE49-F238E27FC236}">
              <a16:creationId xmlns:a16="http://schemas.microsoft.com/office/drawing/2014/main" id="{C7E006A0-9E3D-4D7C-85A6-9BABF959D602}"/>
            </a:ext>
          </a:extLst>
        </xdr:cNvPr>
        <xdr:cNvSpPr txBox="1"/>
      </xdr:nvSpPr>
      <xdr:spPr>
        <a:xfrm>
          <a:off x="1816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8" name="n_4mainValue【体育館・プール】&#10;有形固定資産減価償却率">
          <a:extLst>
            <a:ext uri="{FF2B5EF4-FFF2-40B4-BE49-F238E27FC236}">
              <a16:creationId xmlns:a16="http://schemas.microsoft.com/office/drawing/2014/main" id="{271FE95B-4ACF-4E49-B9AF-29D253135703}"/>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53BDE48-0C83-4D8A-BFCB-B3ED1FABBC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DC42634-3868-4AC3-9C07-FB5E80AD5A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C63A7DA-AF3F-4558-9BE0-D6B0C850E5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C5F08E2-9DAA-4044-A801-1C4C64F3C9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12D3DD8-3CB4-49FF-AD3F-19FF43E1DA6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AD72B86-5DD5-4168-B580-6B400C920C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1841BB68-8985-4B2D-9C3E-C6D1FBB1EE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BC96172D-087D-4F5A-B130-C9FB142A41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27FC1EA-9EBF-46B0-8E44-E75C76A050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C5CA2D5-8206-4B12-9E0B-501FB227AD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B48C94C-9DF7-4A7D-BDDE-64ACB8F14F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05C9677-4837-4CE8-B30E-A3E89F1236A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3A1182A-6D2A-4A0B-8CA1-BBDBD76E726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91962A1-DD48-4BCF-8981-753AE877EFF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77D55AB-3267-4E08-9C43-F0CFA320216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C12CCB1-94CA-46A2-9A4F-7755FADE057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CB55DE86-BF86-4936-87E4-2D784814E29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BEE18EA2-3DF0-492B-8086-9E70A5484F6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978DEAC-B753-4F9C-A793-A00D10BBC0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27016602-8F69-4DD4-A7FD-38AB0CA3CC9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2E1039E-5F16-4DCE-9A02-290CCFD82F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A007D51-BAE4-44AA-BDA0-5839BCFAEC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471DEDE1-0629-4A34-BA22-F3508F7707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21A1D24F-6CB6-4B33-A1AA-C020C6ABB74D}"/>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754B720A-01D8-4759-88FF-FD5651705DA1}"/>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3E6662DF-9B4F-46A0-B8C6-6656872DF999}"/>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8592F560-760E-46C1-B8F5-854187540F8B}"/>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2CA5270A-572A-4853-AD5C-92AB4C848C83}"/>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BCB2C16B-4FF3-427F-9B55-546B69A17467}"/>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2C9DD598-3179-4FAF-B101-C159DC258600}"/>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75D2B389-2F08-4011-9E31-27B2EFDBE0A9}"/>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BBBCDBBF-133F-4CC8-905F-BC7FDF54F75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41" name="フローチャート: 判断 240">
          <a:extLst>
            <a:ext uri="{FF2B5EF4-FFF2-40B4-BE49-F238E27FC236}">
              <a16:creationId xmlns:a16="http://schemas.microsoft.com/office/drawing/2014/main" id="{E765E5B6-9444-4AC7-8529-BB3349F5D73F}"/>
            </a:ext>
          </a:extLst>
        </xdr:cNvPr>
        <xdr:cNvSpPr/>
      </xdr:nvSpPr>
      <xdr:spPr>
        <a:xfrm>
          <a:off x="781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42" name="フローチャート: 判断 241">
          <a:extLst>
            <a:ext uri="{FF2B5EF4-FFF2-40B4-BE49-F238E27FC236}">
              <a16:creationId xmlns:a16="http://schemas.microsoft.com/office/drawing/2014/main" id="{67710599-1E98-4214-B6BE-BA781A5BD600}"/>
            </a:ext>
          </a:extLst>
        </xdr:cNvPr>
        <xdr:cNvSpPr/>
      </xdr:nvSpPr>
      <xdr:spPr>
        <a:xfrm>
          <a:off x="692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368E6F-F12A-4C81-8564-DAACBD2B70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73669B1-23A1-4A3C-8969-E2C7C631D4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79B2B60-9C19-4245-A286-DC7CCCF182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31B5EED-95EE-4357-9989-DAE7D323FB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01F0BAD-95DA-4401-A830-894E634D48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48" name="楕円 247">
          <a:extLst>
            <a:ext uri="{FF2B5EF4-FFF2-40B4-BE49-F238E27FC236}">
              <a16:creationId xmlns:a16="http://schemas.microsoft.com/office/drawing/2014/main" id="{4479D91C-71A2-46C0-921A-E363B107A9AB}"/>
            </a:ext>
          </a:extLst>
        </xdr:cNvPr>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106697</xdr:rowOff>
    </xdr:from>
    <xdr:ext cx="469744" cy="259045"/>
    <xdr:sp macro="" textlink="">
      <xdr:nvSpPr>
        <xdr:cNvPr id="249" name="【体育館・プール】&#10;一人当たり面積該当値テキスト">
          <a:extLst>
            <a:ext uri="{FF2B5EF4-FFF2-40B4-BE49-F238E27FC236}">
              <a16:creationId xmlns:a16="http://schemas.microsoft.com/office/drawing/2014/main" id="{409F7770-B9B6-42FA-9DDE-4221FD7A9703}"/>
            </a:ext>
          </a:extLst>
        </xdr:cNvPr>
        <xdr:cNvSpPr txBox="1"/>
      </xdr:nvSpPr>
      <xdr:spPr>
        <a:xfrm>
          <a:off x="105156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124460</xdr:rowOff>
    </xdr:from>
    <xdr:to>
      <xdr:col>50</xdr:col>
      <xdr:colOff>165100</xdr:colOff>
      <xdr:row>62</xdr:row>
      <xdr:rowOff>54610</xdr:rowOff>
    </xdr:to>
    <xdr:sp macro="" textlink="">
      <xdr:nvSpPr>
        <xdr:cNvPr id="250" name="楕円 249">
          <a:extLst>
            <a:ext uri="{FF2B5EF4-FFF2-40B4-BE49-F238E27FC236}">
              <a16:creationId xmlns:a16="http://schemas.microsoft.com/office/drawing/2014/main" id="{A9E9720E-1E5F-423F-AF51-A79D8F08E9C1}"/>
            </a:ext>
          </a:extLst>
        </xdr:cNvPr>
        <xdr:cNvSpPr/>
      </xdr:nvSpPr>
      <xdr:spPr>
        <a:xfrm>
          <a:off x="958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xdr:rowOff>
    </xdr:from>
    <xdr:to>
      <xdr:col>55</xdr:col>
      <xdr:colOff>0</xdr:colOff>
      <xdr:row>62</xdr:row>
      <xdr:rowOff>7620</xdr:rowOff>
    </xdr:to>
    <xdr:cxnSp macro="">
      <xdr:nvCxnSpPr>
        <xdr:cNvPr id="251" name="直線コネクタ 250">
          <a:extLst>
            <a:ext uri="{FF2B5EF4-FFF2-40B4-BE49-F238E27FC236}">
              <a16:creationId xmlns:a16="http://schemas.microsoft.com/office/drawing/2014/main" id="{C49DD413-4B3D-4C76-BED8-E56B326BEC33}"/>
            </a:ext>
          </a:extLst>
        </xdr:cNvPr>
        <xdr:cNvCxnSpPr/>
      </xdr:nvCxnSpPr>
      <xdr:spPr>
        <a:xfrm>
          <a:off x="9639300" y="10633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124460</xdr:rowOff>
    </xdr:from>
    <xdr:to>
      <xdr:col>46</xdr:col>
      <xdr:colOff>38100</xdr:colOff>
      <xdr:row>62</xdr:row>
      <xdr:rowOff>54610</xdr:rowOff>
    </xdr:to>
    <xdr:sp macro="" textlink="">
      <xdr:nvSpPr>
        <xdr:cNvPr id="252" name="楕円 251">
          <a:extLst>
            <a:ext uri="{FF2B5EF4-FFF2-40B4-BE49-F238E27FC236}">
              <a16:creationId xmlns:a16="http://schemas.microsoft.com/office/drawing/2014/main" id="{233AADB1-6659-4FFF-A748-D7D19C45458A}"/>
            </a:ext>
          </a:extLst>
        </xdr:cNvPr>
        <xdr:cNvSpPr/>
      </xdr:nvSpPr>
      <xdr:spPr>
        <a:xfrm>
          <a:off x="869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xdr:rowOff>
    </xdr:from>
    <xdr:to>
      <xdr:col>50</xdr:col>
      <xdr:colOff>114300</xdr:colOff>
      <xdr:row>62</xdr:row>
      <xdr:rowOff>3810</xdr:rowOff>
    </xdr:to>
    <xdr:cxnSp macro="">
      <xdr:nvCxnSpPr>
        <xdr:cNvPr id="253" name="直線コネクタ 252">
          <a:extLst>
            <a:ext uri="{FF2B5EF4-FFF2-40B4-BE49-F238E27FC236}">
              <a16:creationId xmlns:a16="http://schemas.microsoft.com/office/drawing/2014/main" id="{11A6D71A-58AA-4934-BC52-7EE217A49E7A}"/>
            </a:ext>
          </a:extLst>
        </xdr:cNvPr>
        <xdr:cNvCxnSpPr/>
      </xdr:nvCxnSpPr>
      <xdr:spPr>
        <a:xfrm>
          <a:off x="8750300" y="1063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54" name="楕円 253">
          <a:extLst>
            <a:ext uri="{FF2B5EF4-FFF2-40B4-BE49-F238E27FC236}">
              <a16:creationId xmlns:a16="http://schemas.microsoft.com/office/drawing/2014/main" id="{A308E024-088B-4951-99B9-AB679DEE198B}"/>
            </a:ext>
          </a:extLst>
        </xdr:cNvPr>
        <xdr:cNvSpPr/>
      </xdr:nvSpPr>
      <xdr:spPr>
        <a:xfrm>
          <a:off x="781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xdr:rowOff>
    </xdr:from>
    <xdr:to>
      <xdr:col>45</xdr:col>
      <xdr:colOff>177800</xdr:colOff>
      <xdr:row>62</xdr:row>
      <xdr:rowOff>3810</xdr:rowOff>
    </xdr:to>
    <xdr:cxnSp macro="">
      <xdr:nvCxnSpPr>
        <xdr:cNvPr id="255" name="直線コネクタ 254">
          <a:extLst>
            <a:ext uri="{FF2B5EF4-FFF2-40B4-BE49-F238E27FC236}">
              <a16:creationId xmlns:a16="http://schemas.microsoft.com/office/drawing/2014/main" id="{E0DEFFA1-D601-4898-90AA-47905A1211E6}"/>
            </a:ext>
          </a:extLst>
        </xdr:cNvPr>
        <xdr:cNvCxnSpPr/>
      </xdr:nvCxnSpPr>
      <xdr:spPr>
        <a:xfrm>
          <a:off x="7861300" y="1063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120650</xdr:rowOff>
    </xdr:from>
    <xdr:to>
      <xdr:col>36</xdr:col>
      <xdr:colOff>165100</xdr:colOff>
      <xdr:row>62</xdr:row>
      <xdr:rowOff>50800</xdr:rowOff>
    </xdr:to>
    <xdr:sp macro="" textlink="">
      <xdr:nvSpPr>
        <xdr:cNvPr id="256" name="楕円 255">
          <a:extLst>
            <a:ext uri="{FF2B5EF4-FFF2-40B4-BE49-F238E27FC236}">
              <a16:creationId xmlns:a16="http://schemas.microsoft.com/office/drawing/2014/main" id="{BAF3FCEA-1B37-4B30-94D4-8FE0291627FE}"/>
            </a:ext>
          </a:extLst>
        </xdr:cNvPr>
        <xdr:cNvSpPr/>
      </xdr:nvSpPr>
      <xdr:spPr>
        <a:xfrm>
          <a:off x="692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3810</xdr:rowOff>
    </xdr:to>
    <xdr:cxnSp macro="">
      <xdr:nvCxnSpPr>
        <xdr:cNvPr id="257" name="直線コネクタ 256">
          <a:extLst>
            <a:ext uri="{FF2B5EF4-FFF2-40B4-BE49-F238E27FC236}">
              <a16:creationId xmlns:a16="http://schemas.microsoft.com/office/drawing/2014/main" id="{ACC59AC4-5B81-4175-9980-B6FBD066F969}"/>
            </a:ext>
          </a:extLst>
        </xdr:cNvPr>
        <xdr:cNvCxnSpPr/>
      </xdr:nvCxnSpPr>
      <xdr:spPr>
        <a:xfrm>
          <a:off x="6972300" y="1062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7A027ECA-5AF1-49AA-A714-A39A60D916B7}"/>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D80C7626-656A-4C5E-9AF7-F4E037D3FD78}"/>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60" name="n_3aveValue【体育館・プール】&#10;一人当たり面積">
          <a:extLst>
            <a:ext uri="{FF2B5EF4-FFF2-40B4-BE49-F238E27FC236}">
              <a16:creationId xmlns:a16="http://schemas.microsoft.com/office/drawing/2014/main" id="{3B677837-5597-4745-9460-8799DFAC66DA}"/>
            </a:ext>
          </a:extLst>
        </xdr:cNvPr>
        <xdr:cNvSpPr txBox="1"/>
      </xdr:nvSpPr>
      <xdr:spPr>
        <a:xfrm>
          <a:off x="7626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61" name="n_4aveValue【体育館・プール】&#10;一人当たり面積">
          <a:extLst>
            <a:ext uri="{FF2B5EF4-FFF2-40B4-BE49-F238E27FC236}">
              <a16:creationId xmlns:a16="http://schemas.microsoft.com/office/drawing/2014/main" id="{8260540D-35AC-4587-9C14-89169F260597}"/>
            </a:ext>
          </a:extLst>
        </xdr:cNvPr>
        <xdr:cNvSpPr txBox="1"/>
      </xdr:nvSpPr>
      <xdr:spPr>
        <a:xfrm>
          <a:off x="6737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45737</xdr:rowOff>
    </xdr:from>
    <xdr:ext cx="469744" cy="259045"/>
    <xdr:sp macro="" textlink="">
      <xdr:nvSpPr>
        <xdr:cNvPr id="262" name="n_1mainValue【体育館・プール】&#10;一人当たり面積">
          <a:extLst>
            <a:ext uri="{FF2B5EF4-FFF2-40B4-BE49-F238E27FC236}">
              <a16:creationId xmlns:a16="http://schemas.microsoft.com/office/drawing/2014/main" id="{171E1C2B-270A-415E-BB23-849A9CBE7586}"/>
            </a:ext>
          </a:extLst>
        </xdr:cNvPr>
        <xdr:cNvSpPr txBox="1"/>
      </xdr:nvSpPr>
      <xdr:spPr>
        <a:xfrm>
          <a:off x="9391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45737</xdr:rowOff>
    </xdr:from>
    <xdr:ext cx="469744" cy="259045"/>
    <xdr:sp macro="" textlink="">
      <xdr:nvSpPr>
        <xdr:cNvPr id="263" name="n_2mainValue【体育館・プール】&#10;一人当たり面積">
          <a:extLst>
            <a:ext uri="{FF2B5EF4-FFF2-40B4-BE49-F238E27FC236}">
              <a16:creationId xmlns:a16="http://schemas.microsoft.com/office/drawing/2014/main" id="{6C64BA6D-4787-4877-8D73-28D25A3054F9}"/>
            </a:ext>
          </a:extLst>
        </xdr:cNvPr>
        <xdr:cNvSpPr txBox="1"/>
      </xdr:nvSpPr>
      <xdr:spPr>
        <a:xfrm>
          <a:off x="8515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45737</xdr:rowOff>
    </xdr:from>
    <xdr:ext cx="469744" cy="259045"/>
    <xdr:sp macro="" textlink="">
      <xdr:nvSpPr>
        <xdr:cNvPr id="264" name="n_3mainValue【体育館・プール】&#10;一人当たり面積">
          <a:extLst>
            <a:ext uri="{FF2B5EF4-FFF2-40B4-BE49-F238E27FC236}">
              <a16:creationId xmlns:a16="http://schemas.microsoft.com/office/drawing/2014/main" id="{B8904449-4C67-430D-82EE-B5389F396E5C}"/>
            </a:ext>
          </a:extLst>
        </xdr:cNvPr>
        <xdr:cNvSpPr txBox="1"/>
      </xdr:nvSpPr>
      <xdr:spPr>
        <a:xfrm>
          <a:off x="7626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41927</xdr:rowOff>
    </xdr:from>
    <xdr:ext cx="469744" cy="259045"/>
    <xdr:sp macro="" textlink="">
      <xdr:nvSpPr>
        <xdr:cNvPr id="265" name="n_4mainValue【体育館・プール】&#10;一人当たり面積">
          <a:extLst>
            <a:ext uri="{FF2B5EF4-FFF2-40B4-BE49-F238E27FC236}">
              <a16:creationId xmlns:a16="http://schemas.microsoft.com/office/drawing/2014/main" id="{24D3033D-7A6E-44BC-80B6-F1C4D471E1AC}"/>
            </a:ext>
          </a:extLst>
        </xdr:cNvPr>
        <xdr:cNvSpPr txBox="1"/>
      </xdr:nvSpPr>
      <xdr:spPr>
        <a:xfrm>
          <a:off x="6737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065C08B-452F-4F36-B59D-3D1C9BC6A6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ADF6A1D-AF78-4D36-A330-4B49967ECF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BACFA36-C3BF-4E5B-8AD8-4F2DCA1410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682B6C3-50FC-4589-AB4E-A94C2627F5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D3B0D72-CDD6-46C9-AFE6-2AFE83C7A6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6CF43FE-0B8E-4FC9-B9F7-1391A584A6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D976B51-3762-400D-B4A1-4915F78E1C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5532711-5819-4F78-B097-38176F029EE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5E5993A0-673B-4ADE-8364-86B981E8C6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59F30113-1B64-4DA8-A1E5-2C10768EF6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D710DD50-9845-451B-BC1E-BD16417372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F7690401-8688-4552-8B54-814B062BE2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41C2A0A5-9C73-453D-B77A-B2A60B507F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D3BA370-4C11-40BC-8803-1D1BB97131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33E1DFC0-0D77-487C-8D23-A758E92574B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1EB2B502-355F-4CD0-B66F-7874E72F55F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734C04C0-B1F1-4D45-AB16-1BBCCE7824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96F7ABC9-E1C7-4BBA-AB6A-37E67F000D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D436BBB6-1469-4649-B9C5-F114C3BFDC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B8E04EFF-0D15-4C78-B0AE-F140A07F2C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66FEAD4D-95FF-4C76-B6FE-9D4DCAFB08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5F514AB7-C55D-45D4-AB6B-5A7967EE9B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C58E2322-FB14-488B-B47D-1E3EDC5E43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B36D0ED-EC4C-457A-AC22-783A99F6F6A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31648A67-466F-4D44-A6F8-393621538CD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B60C9856-8E09-4FB2-8DE2-A4691493FA6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A53ED655-18FE-467F-B51A-20C52885B83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9BA4FC37-8AC8-4A29-8951-B06FEC4E750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A7411392-8D67-418E-8681-D440A26085D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22BB170C-0F4B-4BC3-8793-2520DE3E82A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136C209E-A4D5-4407-85CA-B3D04567594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E81912F6-7AE4-4A2A-ADEE-C9947A56B23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516E6456-C5E4-45C0-8F36-6095107CEA1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11B15C5B-9603-450F-B435-D6087BDA18E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96BE2BCE-C962-4B39-9655-306F7981623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BD5A2B48-44BC-4D13-89F1-F7B148DCE16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12657681-1E17-4410-9AFE-8F4E5DDDE00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3681143B-27E3-48B4-8DB7-129B5BE58F8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091826B9-35D7-4F1C-A03D-4E2E09F818A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6227EE8D-D04C-4BE9-B1A5-A90AF30A87B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06" name="直線コネクタ 305">
          <a:extLst>
            <a:ext uri="{FF2B5EF4-FFF2-40B4-BE49-F238E27FC236}">
              <a16:creationId xmlns:a16="http://schemas.microsoft.com/office/drawing/2014/main" id="{B71BD822-6D40-4A94-93C7-80B05AD0D6F0}"/>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91E92B28-9620-4CF3-A479-C91A70DBC3A1}"/>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08" name="直線コネクタ 307">
          <a:extLst>
            <a:ext uri="{FF2B5EF4-FFF2-40B4-BE49-F238E27FC236}">
              <a16:creationId xmlns:a16="http://schemas.microsoft.com/office/drawing/2014/main" id="{8DE757FB-DB76-466C-BC67-EFA782214ADC}"/>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2257CBA1-1189-4F07-BBFA-7D4E221028C9}"/>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10" name="直線コネクタ 309">
          <a:extLst>
            <a:ext uri="{FF2B5EF4-FFF2-40B4-BE49-F238E27FC236}">
              <a16:creationId xmlns:a16="http://schemas.microsoft.com/office/drawing/2014/main" id="{E0AF4F45-C2D0-4FB7-B76A-77EBA9D20906}"/>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4D8D4732-7FBC-4AEF-9C82-EF571E48BD5A}"/>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2" name="フローチャート: 判断 311">
          <a:extLst>
            <a:ext uri="{FF2B5EF4-FFF2-40B4-BE49-F238E27FC236}">
              <a16:creationId xmlns:a16="http://schemas.microsoft.com/office/drawing/2014/main" id="{19F27566-92D5-40A6-8047-9DAB88681EAB}"/>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3" name="フローチャート: 判断 312">
          <a:extLst>
            <a:ext uri="{FF2B5EF4-FFF2-40B4-BE49-F238E27FC236}">
              <a16:creationId xmlns:a16="http://schemas.microsoft.com/office/drawing/2014/main" id="{14761409-A46D-4644-89D7-9B8CC6FD5AE7}"/>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4" name="フローチャート: 判断 313">
          <a:extLst>
            <a:ext uri="{FF2B5EF4-FFF2-40B4-BE49-F238E27FC236}">
              <a16:creationId xmlns:a16="http://schemas.microsoft.com/office/drawing/2014/main" id="{1F660D04-BE58-4660-B959-B19EDB42E134}"/>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315" name="フローチャート: 判断 314">
          <a:extLst>
            <a:ext uri="{FF2B5EF4-FFF2-40B4-BE49-F238E27FC236}">
              <a16:creationId xmlns:a16="http://schemas.microsoft.com/office/drawing/2014/main" id="{CE7AA4C0-D6C9-4967-890E-0F88D7FF7672}"/>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316" name="フローチャート: 判断 315">
          <a:extLst>
            <a:ext uri="{FF2B5EF4-FFF2-40B4-BE49-F238E27FC236}">
              <a16:creationId xmlns:a16="http://schemas.microsoft.com/office/drawing/2014/main" id="{09E1333B-FB93-432C-A352-1B4D8D6F6DC7}"/>
            </a:ext>
          </a:extLst>
        </xdr:cNvPr>
        <xdr:cNvSpPr/>
      </xdr:nvSpPr>
      <xdr:spPr>
        <a:xfrm>
          <a:off x="1079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59BBDBF-29E4-42DB-982D-CE9DAB98CAB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0536BCB-8330-4C95-8C1E-565A7FD28B0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60C3331-81FD-475E-A08E-514ED5F9DE0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DF7BEDB6-9122-4A6C-80DD-097E1A8514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86C559E-F049-4EC5-9D57-89B1A1988A4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19686</xdr:rowOff>
    </xdr:from>
    <xdr:to>
      <xdr:col>24</xdr:col>
      <xdr:colOff>114300</xdr:colOff>
      <xdr:row>106</xdr:row>
      <xdr:rowOff>121286</xdr:rowOff>
    </xdr:to>
    <xdr:sp macro="" textlink="">
      <xdr:nvSpPr>
        <xdr:cNvPr id="322" name="楕円 321">
          <a:extLst>
            <a:ext uri="{FF2B5EF4-FFF2-40B4-BE49-F238E27FC236}">
              <a16:creationId xmlns:a16="http://schemas.microsoft.com/office/drawing/2014/main" id="{3838F550-A883-423C-928A-2CCDB80C170F}"/>
            </a:ext>
          </a:extLst>
        </xdr:cNvPr>
        <xdr:cNvSpPr/>
      </xdr:nvSpPr>
      <xdr:spPr>
        <a:xfrm>
          <a:off x="45847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169563</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93E0A1F3-1BAA-44B3-9E2E-0D4A2A109390}"/>
            </a:ext>
          </a:extLst>
        </xdr:cNvPr>
        <xdr:cNvSpPr txBox="1"/>
      </xdr:nvSpPr>
      <xdr:spPr>
        <a:xfrm>
          <a:off x="4673600"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31114</xdr:rowOff>
    </xdr:from>
    <xdr:to>
      <xdr:col>20</xdr:col>
      <xdr:colOff>38100</xdr:colOff>
      <xdr:row>106</xdr:row>
      <xdr:rowOff>132714</xdr:rowOff>
    </xdr:to>
    <xdr:sp macro="" textlink="">
      <xdr:nvSpPr>
        <xdr:cNvPr id="324" name="楕円 323">
          <a:extLst>
            <a:ext uri="{FF2B5EF4-FFF2-40B4-BE49-F238E27FC236}">
              <a16:creationId xmlns:a16="http://schemas.microsoft.com/office/drawing/2014/main" id="{0EE4E6AF-3BF5-4F81-912E-5E60A718DFC7}"/>
            </a:ext>
          </a:extLst>
        </xdr:cNvPr>
        <xdr:cNvSpPr/>
      </xdr:nvSpPr>
      <xdr:spPr>
        <a:xfrm>
          <a:off x="3746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70486</xdr:rowOff>
    </xdr:from>
    <xdr:to>
      <xdr:col>24</xdr:col>
      <xdr:colOff>63500</xdr:colOff>
      <xdr:row>106</xdr:row>
      <xdr:rowOff>81914</xdr:rowOff>
    </xdr:to>
    <xdr:cxnSp macro="">
      <xdr:nvCxnSpPr>
        <xdr:cNvPr id="325" name="直線コネクタ 324">
          <a:extLst>
            <a:ext uri="{FF2B5EF4-FFF2-40B4-BE49-F238E27FC236}">
              <a16:creationId xmlns:a16="http://schemas.microsoft.com/office/drawing/2014/main" id="{A33A6C10-2866-4640-A5E7-12258E744865}"/>
            </a:ext>
          </a:extLst>
        </xdr:cNvPr>
        <xdr:cNvCxnSpPr/>
      </xdr:nvCxnSpPr>
      <xdr:spPr>
        <a:xfrm flipV="1">
          <a:off x="3797300" y="182441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8255</xdr:rowOff>
    </xdr:from>
    <xdr:to>
      <xdr:col>15</xdr:col>
      <xdr:colOff>101600</xdr:colOff>
      <xdr:row>106</xdr:row>
      <xdr:rowOff>109855</xdr:rowOff>
    </xdr:to>
    <xdr:sp macro="" textlink="">
      <xdr:nvSpPr>
        <xdr:cNvPr id="326" name="楕円 325">
          <a:extLst>
            <a:ext uri="{FF2B5EF4-FFF2-40B4-BE49-F238E27FC236}">
              <a16:creationId xmlns:a16="http://schemas.microsoft.com/office/drawing/2014/main" id="{F523321B-405A-45D7-BDE2-B0B493BF9A06}"/>
            </a:ext>
          </a:extLst>
        </xdr:cNvPr>
        <xdr:cNvSpPr/>
      </xdr:nvSpPr>
      <xdr:spPr>
        <a:xfrm>
          <a:off x="2857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59055</xdr:rowOff>
    </xdr:from>
    <xdr:to>
      <xdr:col>19</xdr:col>
      <xdr:colOff>177800</xdr:colOff>
      <xdr:row>106</xdr:row>
      <xdr:rowOff>81914</xdr:rowOff>
    </xdr:to>
    <xdr:cxnSp macro="">
      <xdr:nvCxnSpPr>
        <xdr:cNvPr id="327" name="直線コネクタ 326">
          <a:extLst>
            <a:ext uri="{FF2B5EF4-FFF2-40B4-BE49-F238E27FC236}">
              <a16:creationId xmlns:a16="http://schemas.microsoft.com/office/drawing/2014/main" id="{1018263E-8EBB-43A3-9D75-EBCA701804F8}"/>
            </a:ext>
          </a:extLst>
        </xdr:cNvPr>
        <xdr:cNvCxnSpPr/>
      </xdr:nvCxnSpPr>
      <xdr:spPr>
        <a:xfrm>
          <a:off x="2908300" y="182327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156845</xdr:rowOff>
    </xdr:from>
    <xdr:to>
      <xdr:col>10</xdr:col>
      <xdr:colOff>165100</xdr:colOff>
      <xdr:row>106</xdr:row>
      <xdr:rowOff>86995</xdr:rowOff>
    </xdr:to>
    <xdr:sp macro="" textlink="">
      <xdr:nvSpPr>
        <xdr:cNvPr id="328" name="楕円 327">
          <a:extLst>
            <a:ext uri="{FF2B5EF4-FFF2-40B4-BE49-F238E27FC236}">
              <a16:creationId xmlns:a16="http://schemas.microsoft.com/office/drawing/2014/main" id="{61DE46F5-3E86-4EF2-863B-D210B98111FD}"/>
            </a:ext>
          </a:extLst>
        </xdr:cNvPr>
        <xdr:cNvSpPr/>
      </xdr:nvSpPr>
      <xdr:spPr>
        <a:xfrm>
          <a:off x="1968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36195</xdr:rowOff>
    </xdr:from>
    <xdr:to>
      <xdr:col>15</xdr:col>
      <xdr:colOff>50800</xdr:colOff>
      <xdr:row>106</xdr:row>
      <xdr:rowOff>59055</xdr:rowOff>
    </xdr:to>
    <xdr:cxnSp macro="">
      <xdr:nvCxnSpPr>
        <xdr:cNvPr id="329" name="直線コネクタ 328">
          <a:extLst>
            <a:ext uri="{FF2B5EF4-FFF2-40B4-BE49-F238E27FC236}">
              <a16:creationId xmlns:a16="http://schemas.microsoft.com/office/drawing/2014/main" id="{579D5272-56B7-4903-B75D-4A696AF26597}"/>
            </a:ext>
          </a:extLst>
        </xdr:cNvPr>
        <xdr:cNvCxnSpPr/>
      </xdr:nvCxnSpPr>
      <xdr:spPr>
        <a:xfrm>
          <a:off x="2019300" y="182098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158750</xdr:rowOff>
    </xdr:from>
    <xdr:to>
      <xdr:col>6</xdr:col>
      <xdr:colOff>38100</xdr:colOff>
      <xdr:row>106</xdr:row>
      <xdr:rowOff>88900</xdr:rowOff>
    </xdr:to>
    <xdr:sp macro="" textlink="">
      <xdr:nvSpPr>
        <xdr:cNvPr id="330" name="楕円 329">
          <a:extLst>
            <a:ext uri="{FF2B5EF4-FFF2-40B4-BE49-F238E27FC236}">
              <a16:creationId xmlns:a16="http://schemas.microsoft.com/office/drawing/2014/main" id="{ED903EC8-EC52-42B3-AACD-C9F611ED9845}"/>
            </a:ext>
          </a:extLst>
        </xdr:cNvPr>
        <xdr:cNvSpPr/>
      </xdr:nvSpPr>
      <xdr:spPr>
        <a:xfrm>
          <a:off x="107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36195</xdr:rowOff>
    </xdr:from>
    <xdr:to>
      <xdr:col>10</xdr:col>
      <xdr:colOff>114300</xdr:colOff>
      <xdr:row>106</xdr:row>
      <xdr:rowOff>38100</xdr:rowOff>
    </xdr:to>
    <xdr:cxnSp macro="">
      <xdr:nvCxnSpPr>
        <xdr:cNvPr id="331" name="直線コネクタ 330">
          <a:extLst>
            <a:ext uri="{FF2B5EF4-FFF2-40B4-BE49-F238E27FC236}">
              <a16:creationId xmlns:a16="http://schemas.microsoft.com/office/drawing/2014/main" id="{674B77E6-0963-44F4-99EB-9AB739EAA945}"/>
            </a:ext>
          </a:extLst>
        </xdr:cNvPr>
        <xdr:cNvCxnSpPr/>
      </xdr:nvCxnSpPr>
      <xdr:spPr>
        <a:xfrm flipV="1">
          <a:off x="1130300" y="18209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332" name="n_1aveValue【市民会館】&#10;有形固定資産減価償却率">
          <a:extLst>
            <a:ext uri="{FF2B5EF4-FFF2-40B4-BE49-F238E27FC236}">
              <a16:creationId xmlns:a16="http://schemas.microsoft.com/office/drawing/2014/main" id="{50290F6F-1539-42A9-BBC0-9FD67A1721C7}"/>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33" name="n_2aveValue【市民会館】&#10;有形固定資産減価償却率">
          <a:extLst>
            <a:ext uri="{FF2B5EF4-FFF2-40B4-BE49-F238E27FC236}">
              <a16:creationId xmlns:a16="http://schemas.microsoft.com/office/drawing/2014/main" id="{50256125-CC0C-4F3A-98E1-02371836FAC4}"/>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334" name="n_3aveValue【市民会館】&#10;有形固定資産減価償却率">
          <a:extLst>
            <a:ext uri="{FF2B5EF4-FFF2-40B4-BE49-F238E27FC236}">
              <a16:creationId xmlns:a16="http://schemas.microsoft.com/office/drawing/2014/main" id="{6BC10D10-CDF6-42D5-BAB9-D2502EDF3DD8}"/>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335" name="n_4aveValue【市民会館】&#10;有形固定資産減価償却率">
          <a:extLst>
            <a:ext uri="{FF2B5EF4-FFF2-40B4-BE49-F238E27FC236}">
              <a16:creationId xmlns:a16="http://schemas.microsoft.com/office/drawing/2014/main" id="{A6118840-98B2-453E-8B48-B995A612143F}"/>
            </a:ext>
          </a:extLst>
        </xdr:cNvPr>
        <xdr:cNvSpPr txBox="1"/>
      </xdr:nvSpPr>
      <xdr:spPr>
        <a:xfrm>
          <a:off x="927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123841</xdr:rowOff>
    </xdr:from>
    <xdr:ext cx="405111" cy="259045"/>
    <xdr:sp macro="" textlink="">
      <xdr:nvSpPr>
        <xdr:cNvPr id="336" name="n_1mainValue【市民会館】&#10;有形固定資産減価償却率">
          <a:extLst>
            <a:ext uri="{FF2B5EF4-FFF2-40B4-BE49-F238E27FC236}">
              <a16:creationId xmlns:a16="http://schemas.microsoft.com/office/drawing/2014/main" id="{EFCC5F8B-99EA-4DA1-8E6F-CD543041CF47}"/>
            </a:ext>
          </a:extLst>
        </xdr:cNvPr>
        <xdr:cNvSpPr txBox="1"/>
      </xdr:nvSpPr>
      <xdr:spPr>
        <a:xfrm>
          <a:off x="35820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100982</xdr:rowOff>
    </xdr:from>
    <xdr:ext cx="405111" cy="259045"/>
    <xdr:sp macro="" textlink="">
      <xdr:nvSpPr>
        <xdr:cNvPr id="337" name="n_2mainValue【市民会館】&#10;有形固定資産減価償却率">
          <a:extLst>
            <a:ext uri="{FF2B5EF4-FFF2-40B4-BE49-F238E27FC236}">
              <a16:creationId xmlns:a16="http://schemas.microsoft.com/office/drawing/2014/main" id="{3EE8773B-9A1C-4656-A3A0-2888EEF4995C}"/>
            </a:ext>
          </a:extLst>
        </xdr:cNvPr>
        <xdr:cNvSpPr txBox="1"/>
      </xdr:nvSpPr>
      <xdr:spPr>
        <a:xfrm>
          <a:off x="2705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78122</xdr:rowOff>
    </xdr:from>
    <xdr:ext cx="405111" cy="259045"/>
    <xdr:sp macro="" textlink="">
      <xdr:nvSpPr>
        <xdr:cNvPr id="338" name="n_3mainValue【市民会館】&#10;有形固定資産減価償却率">
          <a:extLst>
            <a:ext uri="{FF2B5EF4-FFF2-40B4-BE49-F238E27FC236}">
              <a16:creationId xmlns:a16="http://schemas.microsoft.com/office/drawing/2014/main" id="{A7C61E8D-DAB5-44DA-889C-90D2AE338D2F}"/>
            </a:ext>
          </a:extLst>
        </xdr:cNvPr>
        <xdr:cNvSpPr txBox="1"/>
      </xdr:nvSpPr>
      <xdr:spPr>
        <a:xfrm>
          <a:off x="1816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80027</xdr:rowOff>
    </xdr:from>
    <xdr:ext cx="405111" cy="259045"/>
    <xdr:sp macro="" textlink="">
      <xdr:nvSpPr>
        <xdr:cNvPr id="339" name="n_4mainValue【市民会館】&#10;有形固定資産減価償却率">
          <a:extLst>
            <a:ext uri="{FF2B5EF4-FFF2-40B4-BE49-F238E27FC236}">
              <a16:creationId xmlns:a16="http://schemas.microsoft.com/office/drawing/2014/main" id="{AA4794A3-0B5C-4966-A35D-8ABABF70BF76}"/>
            </a:ext>
          </a:extLst>
        </xdr:cNvPr>
        <xdr:cNvSpPr txBox="1"/>
      </xdr:nvSpPr>
      <xdr:spPr>
        <a:xfrm>
          <a:off x="927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8A4106B9-D626-4E75-B329-68F991BE8E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2BCFE011-4138-4DF9-9472-A504432ECFD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C9CCA969-613A-45F3-A7CD-21FEEB0AD3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DC75BABB-8594-4C09-9C37-6B7FD07BBF1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3EA325C4-AF95-4787-92D3-F9CA184122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CFA3B15D-37F2-441B-BC32-E544337937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E080449-8C2B-40F8-8B69-8732F70CDCF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7419BD5-43A3-4A80-BEA8-A5C97B684C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FD808DEB-630D-401B-B3D6-0DF7C633AA5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407BA52F-B9A8-4862-9E89-ACCEC39A86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B9739E63-FE5D-4919-A481-B55686EA95E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3EBDB5EA-FB16-454B-A629-F9FAA186E6B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7A495476-29E6-44E5-919F-F33D1DDF70C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E77F16D1-B0B2-43EE-B1D4-61E860DF16C7}"/>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C9DF2AC0-3BAA-4CC0-B927-838255F2D3D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D53D34FF-1BC8-4770-98C6-D4D9711F5E1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40902377-2635-4942-AD91-05FC48C3ADD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D4DB2114-38D6-4EED-B9F1-2262536BF0D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A69F5D1C-FEA1-4135-8FE0-9689478781C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9967D999-7CFF-462A-A28D-841908CBDEA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2396A8EB-73F4-4ACE-8A57-2CBA88E09E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289D6502-E223-467C-B43E-6E8EE6F552AE}"/>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890A28B5-4342-4C30-9480-C47E0753C92F}"/>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B8544BEE-C08E-4502-BD33-41EB4F8E2E85}"/>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64" name="【市民会館】&#10;一人当たり面積最大値テキスト">
          <a:extLst>
            <a:ext uri="{FF2B5EF4-FFF2-40B4-BE49-F238E27FC236}">
              <a16:creationId xmlns:a16="http://schemas.microsoft.com/office/drawing/2014/main" id="{1FA3CDEA-24BE-4E34-B64C-C555F0D01221}"/>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65" name="直線コネクタ 364">
          <a:extLst>
            <a:ext uri="{FF2B5EF4-FFF2-40B4-BE49-F238E27FC236}">
              <a16:creationId xmlns:a16="http://schemas.microsoft.com/office/drawing/2014/main" id="{E4C3E80E-54B9-436A-A5BB-3A3F6FA8DE36}"/>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366" name="【市民会館】&#10;一人当たり面積平均値テキスト">
          <a:extLst>
            <a:ext uri="{FF2B5EF4-FFF2-40B4-BE49-F238E27FC236}">
              <a16:creationId xmlns:a16="http://schemas.microsoft.com/office/drawing/2014/main" id="{68535BF7-A521-4400-8C46-4B0E0EB4B026}"/>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367" name="フローチャート: 判断 366">
          <a:extLst>
            <a:ext uri="{FF2B5EF4-FFF2-40B4-BE49-F238E27FC236}">
              <a16:creationId xmlns:a16="http://schemas.microsoft.com/office/drawing/2014/main" id="{CB3D6B3C-2CEF-459F-B843-A22D714E990A}"/>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id="{C2B44B9A-34AE-4FB8-B5DB-AE5FF4057D1F}"/>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369" name="フローチャート: 判断 368">
          <a:extLst>
            <a:ext uri="{FF2B5EF4-FFF2-40B4-BE49-F238E27FC236}">
              <a16:creationId xmlns:a16="http://schemas.microsoft.com/office/drawing/2014/main" id="{3C4DA8F3-3D40-4665-8E26-1A2DB5184B0E}"/>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87122</xdr:rowOff>
    </xdr:from>
    <xdr:to>
      <xdr:col>41</xdr:col>
      <xdr:colOff>101600</xdr:colOff>
      <xdr:row>106</xdr:row>
      <xdr:rowOff>17272</xdr:rowOff>
    </xdr:to>
    <xdr:sp macro="" textlink="">
      <xdr:nvSpPr>
        <xdr:cNvPr id="370" name="フローチャート: 判断 369">
          <a:extLst>
            <a:ext uri="{FF2B5EF4-FFF2-40B4-BE49-F238E27FC236}">
              <a16:creationId xmlns:a16="http://schemas.microsoft.com/office/drawing/2014/main" id="{EFC28867-B043-4B74-B8FC-A8CA7CCE1187}"/>
            </a:ext>
          </a:extLst>
        </xdr:cNvPr>
        <xdr:cNvSpPr/>
      </xdr:nvSpPr>
      <xdr:spPr>
        <a:xfrm>
          <a:off x="7810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371" name="フローチャート: 判断 370">
          <a:extLst>
            <a:ext uri="{FF2B5EF4-FFF2-40B4-BE49-F238E27FC236}">
              <a16:creationId xmlns:a16="http://schemas.microsoft.com/office/drawing/2014/main" id="{C5A740AC-33FD-4815-B208-05198BE71E9E}"/>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39D11FB-23C2-4B88-9782-F628C805DE7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5EC564F-9096-42E0-8821-32D9A797CE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C60F966-84C8-40C0-9B14-0EDEBB1AE7B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B64A14A-C022-4B8A-A30F-C6BB4FFE55D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6CECACC-4979-4B72-8835-44FA3BF4E5B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125985</xdr:rowOff>
    </xdr:from>
    <xdr:to>
      <xdr:col>55</xdr:col>
      <xdr:colOff>50800</xdr:colOff>
      <xdr:row>105</xdr:row>
      <xdr:rowOff>56135</xdr:rowOff>
    </xdr:to>
    <xdr:sp macro="" textlink="">
      <xdr:nvSpPr>
        <xdr:cNvPr id="377" name="楕円 376">
          <a:extLst>
            <a:ext uri="{FF2B5EF4-FFF2-40B4-BE49-F238E27FC236}">
              <a16:creationId xmlns:a16="http://schemas.microsoft.com/office/drawing/2014/main" id="{0A4F825E-7B5E-4B3A-AF26-897AB93B6A29}"/>
            </a:ext>
          </a:extLst>
        </xdr:cNvPr>
        <xdr:cNvSpPr/>
      </xdr:nvSpPr>
      <xdr:spPr>
        <a:xfrm>
          <a:off x="104267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148862</xdr:rowOff>
    </xdr:from>
    <xdr:ext cx="469744" cy="259045"/>
    <xdr:sp macro="" textlink="">
      <xdr:nvSpPr>
        <xdr:cNvPr id="378" name="【市民会館】&#10;一人当たり面積該当値テキスト">
          <a:extLst>
            <a:ext uri="{FF2B5EF4-FFF2-40B4-BE49-F238E27FC236}">
              <a16:creationId xmlns:a16="http://schemas.microsoft.com/office/drawing/2014/main" id="{26F73ED0-574B-46FF-96A2-D218F01D1921}"/>
            </a:ext>
          </a:extLst>
        </xdr:cNvPr>
        <xdr:cNvSpPr txBox="1"/>
      </xdr:nvSpPr>
      <xdr:spPr>
        <a:xfrm>
          <a:off x="10515600" y="1780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125985</xdr:rowOff>
    </xdr:from>
    <xdr:to>
      <xdr:col>50</xdr:col>
      <xdr:colOff>165100</xdr:colOff>
      <xdr:row>105</xdr:row>
      <xdr:rowOff>56135</xdr:rowOff>
    </xdr:to>
    <xdr:sp macro="" textlink="">
      <xdr:nvSpPr>
        <xdr:cNvPr id="379" name="楕円 378">
          <a:extLst>
            <a:ext uri="{FF2B5EF4-FFF2-40B4-BE49-F238E27FC236}">
              <a16:creationId xmlns:a16="http://schemas.microsoft.com/office/drawing/2014/main" id="{0C9CFC3C-6C24-480E-BB30-DFA4ECE4FB90}"/>
            </a:ext>
          </a:extLst>
        </xdr:cNvPr>
        <xdr:cNvSpPr/>
      </xdr:nvSpPr>
      <xdr:spPr>
        <a:xfrm>
          <a:off x="9588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5335</xdr:rowOff>
    </xdr:from>
    <xdr:to>
      <xdr:col>55</xdr:col>
      <xdr:colOff>0</xdr:colOff>
      <xdr:row>105</xdr:row>
      <xdr:rowOff>5335</xdr:rowOff>
    </xdr:to>
    <xdr:cxnSp macro="">
      <xdr:nvCxnSpPr>
        <xdr:cNvPr id="380" name="直線コネクタ 379">
          <a:extLst>
            <a:ext uri="{FF2B5EF4-FFF2-40B4-BE49-F238E27FC236}">
              <a16:creationId xmlns:a16="http://schemas.microsoft.com/office/drawing/2014/main" id="{4339FA65-B56E-4486-A041-86ADBC0C14B0}"/>
            </a:ext>
          </a:extLst>
        </xdr:cNvPr>
        <xdr:cNvCxnSpPr/>
      </xdr:nvCxnSpPr>
      <xdr:spPr>
        <a:xfrm>
          <a:off x="9639300" y="18007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121413</xdr:rowOff>
    </xdr:from>
    <xdr:to>
      <xdr:col>46</xdr:col>
      <xdr:colOff>38100</xdr:colOff>
      <xdr:row>105</xdr:row>
      <xdr:rowOff>51563</xdr:rowOff>
    </xdr:to>
    <xdr:sp macro="" textlink="">
      <xdr:nvSpPr>
        <xdr:cNvPr id="381" name="楕円 380">
          <a:extLst>
            <a:ext uri="{FF2B5EF4-FFF2-40B4-BE49-F238E27FC236}">
              <a16:creationId xmlns:a16="http://schemas.microsoft.com/office/drawing/2014/main" id="{CAFBF4DA-7125-42ED-9F1A-777B7CA76A0F}"/>
            </a:ext>
          </a:extLst>
        </xdr:cNvPr>
        <xdr:cNvSpPr/>
      </xdr:nvSpPr>
      <xdr:spPr>
        <a:xfrm>
          <a:off x="8699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763</xdr:rowOff>
    </xdr:from>
    <xdr:to>
      <xdr:col>50</xdr:col>
      <xdr:colOff>114300</xdr:colOff>
      <xdr:row>105</xdr:row>
      <xdr:rowOff>5335</xdr:rowOff>
    </xdr:to>
    <xdr:cxnSp macro="">
      <xdr:nvCxnSpPr>
        <xdr:cNvPr id="382" name="直線コネクタ 381">
          <a:extLst>
            <a:ext uri="{FF2B5EF4-FFF2-40B4-BE49-F238E27FC236}">
              <a16:creationId xmlns:a16="http://schemas.microsoft.com/office/drawing/2014/main" id="{14055EE9-ABF2-447F-81DF-FD90031EE5BC}"/>
            </a:ext>
          </a:extLst>
        </xdr:cNvPr>
        <xdr:cNvCxnSpPr/>
      </xdr:nvCxnSpPr>
      <xdr:spPr>
        <a:xfrm>
          <a:off x="8750300" y="180030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121413</xdr:rowOff>
    </xdr:from>
    <xdr:to>
      <xdr:col>41</xdr:col>
      <xdr:colOff>101600</xdr:colOff>
      <xdr:row>105</xdr:row>
      <xdr:rowOff>51563</xdr:rowOff>
    </xdr:to>
    <xdr:sp macro="" textlink="">
      <xdr:nvSpPr>
        <xdr:cNvPr id="383" name="楕円 382">
          <a:extLst>
            <a:ext uri="{FF2B5EF4-FFF2-40B4-BE49-F238E27FC236}">
              <a16:creationId xmlns:a16="http://schemas.microsoft.com/office/drawing/2014/main" id="{2F2AC169-2B44-4A15-923F-931DDFC17FA7}"/>
            </a:ext>
          </a:extLst>
        </xdr:cNvPr>
        <xdr:cNvSpPr/>
      </xdr:nvSpPr>
      <xdr:spPr>
        <a:xfrm>
          <a:off x="7810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763</xdr:rowOff>
    </xdr:from>
    <xdr:to>
      <xdr:col>45</xdr:col>
      <xdr:colOff>177800</xdr:colOff>
      <xdr:row>105</xdr:row>
      <xdr:rowOff>763</xdr:rowOff>
    </xdr:to>
    <xdr:cxnSp macro="">
      <xdr:nvCxnSpPr>
        <xdr:cNvPr id="384" name="直線コネクタ 383">
          <a:extLst>
            <a:ext uri="{FF2B5EF4-FFF2-40B4-BE49-F238E27FC236}">
              <a16:creationId xmlns:a16="http://schemas.microsoft.com/office/drawing/2014/main" id="{825C41C3-4AD4-4382-AA4B-A710F186B0D8}"/>
            </a:ext>
          </a:extLst>
        </xdr:cNvPr>
        <xdr:cNvCxnSpPr/>
      </xdr:nvCxnSpPr>
      <xdr:spPr>
        <a:xfrm>
          <a:off x="7861300" y="18003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116839</xdr:rowOff>
    </xdr:from>
    <xdr:to>
      <xdr:col>36</xdr:col>
      <xdr:colOff>165100</xdr:colOff>
      <xdr:row>105</xdr:row>
      <xdr:rowOff>46989</xdr:rowOff>
    </xdr:to>
    <xdr:sp macro="" textlink="">
      <xdr:nvSpPr>
        <xdr:cNvPr id="385" name="楕円 384">
          <a:extLst>
            <a:ext uri="{FF2B5EF4-FFF2-40B4-BE49-F238E27FC236}">
              <a16:creationId xmlns:a16="http://schemas.microsoft.com/office/drawing/2014/main" id="{EF84F34C-1B31-46E1-9AD5-F67606B7588B}"/>
            </a:ext>
          </a:extLst>
        </xdr:cNvPr>
        <xdr:cNvSpPr/>
      </xdr:nvSpPr>
      <xdr:spPr>
        <a:xfrm>
          <a:off x="692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167639</xdr:rowOff>
    </xdr:from>
    <xdr:to>
      <xdr:col>41</xdr:col>
      <xdr:colOff>50800</xdr:colOff>
      <xdr:row>105</xdr:row>
      <xdr:rowOff>763</xdr:rowOff>
    </xdr:to>
    <xdr:cxnSp macro="">
      <xdr:nvCxnSpPr>
        <xdr:cNvPr id="386" name="直線コネクタ 385">
          <a:extLst>
            <a:ext uri="{FF2B5EF4-FFF2-40B4-BE49-F238E27FC236}">
              <a16:creationId xmlns:a16="http://schemas.microsoft.com/office/drawing/2014/main" id="{1569B407-8488-4D7D-9A64-2BD5D66CD849}"/>
            </a:ext>
          </a:extLst>
        </xdr:cNvPr>
        <xdr:cNvCxnSpPr/>
      </xdr:nvCxnSpPr>
      <xdr:spPr>
        <a:xfrm>
          <a:off x="6972300" y="179984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7" name="n_1aveValue【市民会館】&#10;一人当たり面積">
          <a:extLst>
            <a:ext uri="{FF2B5EF4-FFF2-40B4-BE49-F238E27FC236}">
              <a16:creationId xmlns:a16="http://schemas.microsoft.com/office/drawing/2014/main" id="{57E2B985-D877-4B52-93FE-8237BBFCFB93}"/>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388" name="n_2aveValue【市民会館】&#10;一人当たり面積">
          <a:extLst>
            <a:ext uri="{FF2B5EF4-FFF2-40B4-BE49-F238E27FC236}">
              <a16:creationId xmlns:a16="http://schemas.microsoft.com/office/drawing/2014/main" id="{CA957B9A-A246-41BC-A4F7-065F1126F2F5}"/>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8399</xdr:rowOff>
    </xdr:from>
    <xdr:ext cx="469744" cy="259045"/>
    <xdr:sp macro="" textlink="">
      <xdr:nvSpPr>
        <xdr:cNvPr id="389" name="n_3aveValue【市民会館】&#10;一人当たり面積">
          <a:extLst>
            <a:ext uri="{FF2B5EF4-FFF2-40B4-BE49-F238E27FC236}">
              <a16:creationId xmlns:a16="http://schemas.microsoft.com/office/drawing/2014/main" id="{F505422E-E6C6-4C8B-B951-8B7F38D98B22}"/>
            </a:ext>
          </a:extLst>
        </xdr:cNvPr>
        <xdr:cNvSpPr txBox="1"/>
      </xdr:nvSpPr>
      <xdr:spPr>
        <a:xfrm>
          <a:off x="76264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390" name="n_4aveValue【市民会館】&#10;一人当たり面積">
          <a:extLst>
            <a:ext uri="{FF2B5EF4-FFF2-40B4-BE49-F238E27FC236}">
              <a16:creationId xmlns:a16="http://schemas.microsoft.com/office/drawing/2014/main" id="{4D26EDFA-5685-4E65-9B6A-1806202E1FC2}"/>
            </a:ext>
          </a:extLst>
        </xdr:cNvPr>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72662</xdr:rowOff>
    </xdr:from>
    <xdr:ext cx="469744" cy="259045"/>
    <xdr:sp macro="" textlink="">
      <xdr:nvSpPr>
        <xdr:cNvPr id="391" name="n_1mainValue【市民会館】&#10;一人当たり面積">
          <a:extLst>
            <a:ext uri="{FF2B5EF4-FFF2-40B4-BE49-F238E27FC236}">
              <a16:creationId xmlns:a16="http://schemas.microsoft.com/office/drawing/2014/main" id="{32EEF0AD-5CE5-4C23-BA3B-D5E604BD3227}"/>
            </a:ext>
          </a:extLst>
        </xdr:cNvPr>
        <xdr:cNvSpPr txBox="1"/>
      </xdr:nvSpPr>
      <xdr:spPr>
        <a:xfrm>
          <a:off x="9391727" y="1773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68090</xdr:rowOff>
    </xdr:from>
    <xdr:ext cx="469744" cy="259045"/>
    <xdr:sp macro="" textlink="">
      <xdr:nvSpPr>
        <xdr:cNvPr id="392" name="n_2mainValue【市民会館】&#10;一人当たり面積">
          <a:extLst>
            <a:ext uri="{FF2B5EF4-FFF2-40B4-BE49-F238E27FC236}">
              <a16:creationId xmlns:a16="http://schemas.microsoft.com/office/drawing/2014/main" id="{272A11B8-5B0F-4EB7-A3D9-9877DF1312D7}"/>
            </a:ext>
          </a:extLst>
        </xdr:cNvPr>
        <xdr:cNvSpPr txBox="1"/>
      </xdr:nvSpPr>
      <xdr:spPr>
        <a:xfrm>
          <a:off x="8515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68090</xdr:rowOff>
    </xdr:from>
    <xdr:ext cx="469744" cy="259045"/>
    <xdr:sp macro="" textlink="">
      <xdr:nvSpPr>
        <xdr:cNvPr id="393" name="n_3mainValue【市民会館】&#10;一人当たり面積">
          <a:extLst>
            <a:ext uri="{FF2B5EF4-FFF2-40B4-BE49-F238E27FC236}">
              <a16:creationId xmlns:a16="http://schemas.microsoft.com/office/drawing/2014/main" id="{F2CCF945-D550-46AA-B563-B59107F549A9}"/>
            </a:ext>
          </a:extLst>
        </xdr:cNvPr>
        <xdr:cNvSpPr txBox="1"/>
      </xdr:nvSpPr>
      <xdr:spPr>
        <a:xfrm>
          <a:off x="7626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63516</xdr:rowOff>
    </xdr:from>
    <xdr:ext cx="469744" cy="259045"/>
    <xdr:sp macro="" textlink="">
      <xdr:nvSpPr>
        <xdr:cNvPr id="394" name="n_4mainValue【市民会館】&#10;一人当たり面積">
          <a:extLst>
            <a:ext uri="{FF2B5EF4-FFF2-40B4-BE49-F238E27FC236}">
              <a16:creationId xmlns:a16="http://schemas.microsoft.com/office/drawing/2014/main" id="{EEECB34E-457E-4F0E-AAE7-D7E20A2FC842}"/>
            </a:ext>
          </a:extLst>
        </xdr:cNvPr>
        <xdr:cNvSpPr txBox="1"/>
      </xdr:nvSpPr>
      <xdr:spPr>
        <a:xfrm>
          <a:off x="6737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8D7EE1C-0796-4802-962D-A2AA358C901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CC33785-F418-4CBC-9AD7-08E43389B1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AB12625-3291-4CF8-B698-4FC31961BA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FCAC2551-90CC-42C4-9E02-CBDB5791B84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9FAB814-5541-403E-8E07-662282A016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C2ACE92-2EEC-4B3F-AA32-FC7DB0EBAD9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E6BFD1BD-233F-4089-B01C-AF5C35D6CF1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1922209-5EB6-4C0C-A21F-D44F518F46A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B1662753-F34A-40E7-BA9A-29DB4426CF6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41D956E1-4F06-4689-8076-B3C21AE053F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5AA626D2-F803-44A8-95F9-BEF119EDA9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AB19D4A0-E404-49CA-9CA7-98929FB808A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6E4A9CFF-4E75-42BC-AF8F-611C08DA7A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692456FB-FF8F-4ACD-B8BA-B6730235CE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60B3FE07-97E3-4FE8-812A-B6535686AA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D3B41989-FB73-48C7-8378-5131E69D7D0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16C73D5F-9CDF-46B4-95F4-6509D1D191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E09B3B65-2C69-48D3-B15B-153C523EAF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B47FFFA5-B76D-470B-B997-A964C1CBD2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D7A49A4B-7811-42D5-92D4-6222346AD2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E3D00591-5687-4120-BB5C-19266AB84E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3B47988D-DE7D-4D54-A5F1-6E1B10579C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8EFCFDFE-1EBC-4A7D-BB00-E5FB16A1D6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C84E1C65-0155-4120-AECB-763609098F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47FF4BC8-EF68-4011-A14E-00DC89394C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80221478-3CE9-4B18-AAF0-092555A351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DA5BEEFA-1859-4EBA-9B8C-A02E06AB4B3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66696ADF-4B60-45A7-84C5-B842DD2367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40942B19-D172-4402-8AE6-4DD3039E57C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E9A9E912-C3FD-4FEB-B5FE-9E04614A466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695D9320-115B-4708-B54A-8B3FBA522F9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4B872AF6-82B8-40FD-B3B7-E01B491891F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595A1C59-43F3-4E3A-9E35-FB0B48A7B16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0C1B1BC4-8A00-433F-AC4D-0348474A291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D7D9FCAE-0AB7-4A4B-9B94-4D3EAE7F5CF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18030AF7-7518-42E1-8E57-92ACF084F49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BEC7DAFB-C5AF-4AAA-B34A-EA4C000B0FC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7498F67D-C53C-4DF8-8471-0F59E54DD5B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9A641D34-EB60-4872-BE7E-9D1B68A519E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13E4EB10-EBEB-44EF-B994-CAF3AB10B3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E104F900-D7F2-450B-9E52-66918A075C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436" name="直線コネクタ 435">
          <a:extLst>
            <a:ext uri="{FF2B5EF4-FFF2-40B4-BE49-F238E27FC236}">
              <a16:creationId xmlns:a16="http://schemas.microsoft.com/office/drawing/2014/main" id="{A7D643D0-1E0F-4B90-B43D-0D4C258C852E}"/>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21C57DA2-4C70-4FC0-B082-4ABDCE2E626C}"/>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438" name="直線コネクタ 437">
          <a:extLst>
            <a:ext uri="{FF2B5EF4-FFF2-40B4-BE49-F238E27FC236}">
              <a16:creationId xmlns:a16="http://schemas.microsoft.com/office/drawing/2014/main" id="{277CEF19-FE00-4AD3-8CC8-F277F10AED54}"/>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F9116C3D-6910-470E-9DF7-33887DE6BC4F}"/>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40" name="直線コネクタ 439">
          <a:extLst>
            <a:ext uri="{FF2B5EF4-FFF2-40B4-BE49-F238E27FC236}">
              <a16:creationId xmlns:a16="http://schemas.microsoft.com/office/drawing/2014/main" id="{C33CA185-44F3-43FD-942A-A9E4E7291A62}"/>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C89C9EBB-A4E7-462D-A866-D921D5AF1D74}"/>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442" name="フローチャート: 判断 441">
          <a:extLst>
            <a:ext uri="{FF2B5EF4-FFF2-40B4-BE49-F238E27FC236}">
              <a16:creationId xmlns:a16="http://schemas.microsoft.com/office/drawing/2014/main" id="{7FB88E02-5DF0-4B80-8C0C-FF725B5C3C53}"/>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43" name="フローチャート: 判断 442">
          <a:extLst>
            <a:ext uri="{FF2B5EF4-FFF2-40B4-BE49-F238E27FC236}">
              <a16:creationId xmlns:a16="http://schemas.microsoft.com/office/drawing/2014/main" id="{6B769D6E-C0D6-49D0-9F5A-1F977D9573C9}"/>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444" name="フローチャート: 判断 443">
          <a:extLst>
            <a:ext uri="{FF2B5EF4-FFF2-40B4-BE49-F238E27FC236}">
              <a16:creationId xmlns:a16="http://schemas.microsoft.com/office/drawing/2014/main" id="{1F03CF55-969B-4567-9C98-1EEB0707A1C2}"/>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5" name="フローチャート: 判断 444">
          <a:extLst>
            <a:ext uri="{FF2B5EF4-FFF2-40B4-BE49-F238E27FC236}">
              <a16:creationId xmlns:a16="http://schemas.microsoft.com/office/drawing/2014/main" id="{C764D5AC-854D-4F00-B7FC-9D437CFD5047}"/>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446" name="フローチャート: 判断 445">
          <a:extLst>
            <a:ext uri="{FF2B5EF4-FFF2-40B4-BE49-F238E27FC236}">
              <a16:creationId xmlns:a16="http://schemas.microsoft.com/office/drawing/2014/main" id="{439A53A0-9A86-474D-995D-13F95044D5C9}"/>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1F8E01D-F81D-41BA-A5C3-2FD6D64EABD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BE62E1D-E436-4A37-B3BE-BA68D4C651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2E9FEBB-E6DD-478E-9B8D-F2D692087A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A183214-8692-4884-8B12-8C92A47892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04CDAD1-0C42-460D-8033-254C1B3A16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452" name="楕円 451">
          <a:extLst>
            <a:ext uri="{FF2B5EF4-FFF2-40B4-BE49-F238E27FC236}">
              <a16:creationId xmlns:a16="http://schemas.microsoft.com/office/drawing/2014/main" id="{E6F815E6-9971-4845-87D5-068A936C5817}"/>
            </a:ext>
          </a:extLst>
        </xdr:cNvPr>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350314C2-8B90-43FC-9671-A48F43666949}"/>
            </a:ext>
          </a:extLst>
        </xdr:cNvPr>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115751</xdr:rowOff>
    </xdr:from>
    <xdr:to>
      <xdr:col>81</xdr:col>
      <xdr:colOff>101600</xdr:colOff>
      <xdr:row>61</xdr:row>
      <xdr:rowOff>45901</xdr:rowOff>
    </xdr:to>
    <xdr:sp macro="" textlink="">
      <xdr:nvSpPr>
        <xdr:cNvPr id="454" name="楕円 453">
          <a:extLst>
            <a:ext uri="{FF2B5EF4-FFF2-40B4-BE49-F238E27FC236}">
              <a16:creationId xmlns:a16="http://schemas.microsoft.com/office/drawing/2014/main" id="{05B3F1CA-9FC4-477B-8418-85A5003729D9}"/>
            </a:ext>
          </a:extLst>
        </xdr:cNvPr>
        <xdr:cNvSpPr/>
      </xdr:nvSpPr>
      <xdr:spPr>
        <a:xfrm>
          <a:off x="15430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166551</xdr:rowOff>
    </xdr:from>
    <xdr:to>
      <xdr:col>85</xdr:col>
      <xdr:colOff>127000</xdr:colOff>
      <xdr:row>61</xdr:row>
      <xdr:rowOff>34290</xdr:rowOff>
    </xdr:to>
    <xdr:cxnSp macro="">
      <xdr:nvCxnSpPr>
        <xdr:cNvPr id="455" name="直線コネクタ 454">
          <a:extLst>
            <a:ext uri="{FF2B5EF4-FFF2-40B4-BE49-F238E27FC236}">
              <a16:creationId xmlns:a16="http://schemas.microsoft.com/office/drawing/2014/main" id="{4C6DF771-48EA-4C94-813D-C6CD025FBE25}"/>
            </a:ext>
          </a:extLst>
        </xdr:cNvPr>
        <xdr:cNvCxnSpPr/>
      </xdr:nvCxnSpPr>
      <xdr:spPr>
        <a:xfrm>
          <a:off x="15481300" y="104535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76563</xdr:rowOff>
    </xdr:from>
    <xdr:to>
      <xdr:col>76</xdr:col>
      <xdr:colOff>165100</xdr:colOff>
      <xdr:row>61</xdr:row>
      <xdr:rowOff>6713</xdr:rowOff>
    </xdr:to>
    <xdr:sp macro="" textlink="">
      <xdr:nvSpPr>
        <xdr:cNvPr id="456" name="楕円 455">
          <a:extLst>
            <a:ext uri="{FF2B5EF4-FFF2-40B4-BE49-F238E27FC236}">
              <a16:creationId xmlns:a16="http://schemas.microsoft.com/office/drawing/2014/main" id="{FC659E06-2811-4705-A138-ACD5EF2D2364}"/>
            </a:ext>
          </a:extLst>
        </xdr:cNvPr>
        <xdr:cNvSpPr/>
      </xdr:nvSpPr>
      <xdr:spPr>
        <a:xfrm>
          <a:off x="14541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166551</xdr:rowOff>
    </xdr:to>
    <xdr:cxnSp macro="">
      <xdr:nvCxnSpPr>
        <xdr:cNvPr id="457" name="直線コネクタ 456">
          <a:extLst>
            <a:ext uri="{FF2B5EF4-FFF2-40B4-BE49-F238E27FC236}">
              <a16:creationId xmlns:a16="http://schemas.microsoft.com/office/drawing/2014/main" id="{C1F357D8-98C0-4326-A970-681F1356AA44}"/>
            </a:ext>
          </a:extLst>
        </xdr:cNvPr>
        <xdr:cNvCxnSpPr/>
      </xdr:nvCxnSpPr>
      <xdr:spPr>
        <a:xfrm>
          <a:off x="14592300" y="104143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37374</xdr:rowOff>
    </xdr:from>
    <xdr:to>
      <xdr:col>72</xdr:col>
      <xdr:colOff>38100</xdr:colOff>
      <xdr:row>60</xdr:row>
      <xdr:rowOff>138974</xdr:rowOff>
    </xdr:to>
    <xdr:sp macro="" textlink="">
      <xdr:nvSpPr>
        <xdr:cNvPr id="458" name="楕円 457">
          <a:extLst>
            <a:ext uri="{FF2B5EF4-FFF2-40B4-BE49-F238E27FC236}">
              <a16:creationId xmlns:a16="http://schemas.microsoft.com/office/drawing/2014/main" id="{CC96553C-6720-4067-AA3B-4769CE9CD0D7}"/>
            </a:ext>
          </a:extLst>
        </xdr:cNvPr>
        <xdr:cNvSpPr/>
      </xdr:nvSpPr>
      <xdr:spPr>
        <a:xfrm>
          <a:off x="13652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88174</xdr:rowOff>
    </xdr:from>
    <xdr:to>
      <xdr:col>76</xdr:col>
      <xdr:colOff>114300</xdr:colOff>
      <xdr:row>60</xdr:row>
      <xdr:rowOff>127363</xdr:rowOff>
    </xdr:to>
    <xdr:cxnSp macro="">
      <xdr:nvCxnSpPr>
        <xdr:cNvPr id="459" name="直線コネクタ 458">
          <a:extLst>
            <a:ext uri="{FF2B5EF4-FFF2-40B4-BE49-F238E27FC236}">
              <a16:creationId xmlns:a16="http://schemas.microsoft.com/office/drawing/2014/main" id="{B0687917-6D57-4429-9459-E8CE1F9802BB}"/>
            </a:ext>
          </a:extLst>
        </xdr:cNvPr>
        <xdr:cNvCxnSpPr/>
      </xdr:nvCxnSpPr>
      <xdr:spPr>
        <a:xfrm>
          <a:off x="13703300" y="103751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169635</xdr:rowOff>
    </xdr:from>
    <xdr:to>
      <xdr:col>67</xdr:col>
      <xdr:colOff>101600</xdr:colOff>
      <xdr:row>60</xdr:row>
      <xdr:rowOff>99785</xdr:rowOff>
    </xdr:to>
    <xdr:sp macro="" textlink="">
      <xdr:nvSpPr>
        <xdr:cNvPr id="460" name="楕円 459">
          <a:extLst>
            <a:ext uri="{FF2B5EF4-FFF2-40B4-BE49-F238E27FC236}">
              <a16:creationId xmlns:a16="http://schemas.microsoft.com/office/drawing/2014/main" id="{F7BCE53F-7CEE-472D-A022-B8017FC1EC40}"/>
            </a:ext>
          </a:extLst>
        </xdr:cNvPr>
        <xdr:cNvSpPr/>
      </xdr:nvSpPr>
      <xdr:spPr>
        <a:xfrm>
          <a:off x="12763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48985</xdr:rowOff>
    </xdr:from>
    <xdr:to>
      <xdr:col>71</xdr:col>
      <xdr:colOff>177800</xdr:colOff>
      <xdr:row>60</xdr:row>
      <xdr:rowOff>88174</xdr:rowOff>
    </xdr:to>
    <xdr:cxnSp macro="">
      <xdr:nvCxnSpPr>
        <xdr:cNvPr id="461" name="直線コネクタ 460">
          <a:extLst>
            <a:ext uri="{FF2B5EF4-FFF2-40B4-BE49-F238E27FC236}">
              <a16:creationId xmlns:a16="http://schemas.microsoft.com/office/drawing/2014/main" id="{6C6FFA02-ED98-4ED4-9B2E-9DD9887C41FB}"/>
            </a:ext>
          </a:extLst>
        </xdr:cNvPr>
        <xdr:cNvCxnSpPr/>
      </xdr:nvCxnSpPr>
      <xdr:spPr>
        <a:xfrm>
          <a:off x="12814300" y="103359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6FA9B4AA-235A-4E71-9FEC-D42699655D25}"/>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2BF47B33-C34F-44D3-B3A5-AA61B6FEC799}"/>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9A6D3133-32EE-4033-9639-A9D5D7CE1966}"/>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95C29BD8-3657-4366-8A9B-BFB531EE1787}"/>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37028</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363A65B5-F10E-4F11-A01B-66B3F3D343D7}"/>
            </a:ext>
          </a:extLst>
        </xdr:cNvPr>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169290</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16CE6582-FB57-487C-8436-2A8980DD2F2F}"/>
            </a:ext>
          </a:extLst>
        </xdr:cNvPr>
        <xdr:cNvSpPr txBox="1"/>
      </xdr:nvSpPr>
      <xdr:spPr>
        <a:xfrm>
          <a:off x="14389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130101</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69EEBE4D-522B-4183-B70E-FA0522C7685E}"/>
            </a:ext>
          </a:extLst>
        </xdr:cNvPr>
        <xdr:cNvSpPr txBox="1"/>
      </xdr:nvSpPr>
      <xdr:spPr>
        <a:xfrm>
          <a:off x="13500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90912</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751664DF-A4BE-4392-BDE6-5460649474C1}"/>
            </a:ext>
          </a:extLst>
        </xdr:cNvPr>
        <xdr:cNvSpPr txBox="1"/>
      </xdr:nvSpPr>
      <xdr:spPr>
        <a:xfrm>
          <a:off x="12611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5883D2C9-51E5-409C-8E28-B854D94F0D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87A7DFD6-75B1-489B-818F-25ABCD6764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53204C8D-8463-4DFF-8D15-92E28FEA14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FB5C7493-8040-4486-BD50-B2874FCCC1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CF93C507-49A1-4C75-A5CA-3655FAD6D4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C11C0CD-39F6-4AA4-8953-32392BDEFE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191CAEFF-8D35-4BD1-BD2B-3FCEF697BB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F8BDAFBD-E90E-498E-9648-9C657FD9B92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D9670A9C-A80F-4C95-9E53-BCCC48E0CF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2726D856-C53A-4474-B4FA-407DB5F997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id="{B0AA1279-C50B-4A5E-9FDD-FE43448AECF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id="{6902FDDC-E48E-44EB-9326-20AAD052E5A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id="{8CFF581D-6B6B-4AD7-9CB3-D2456DC869A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id="{638521FB-E1B6-40B1-A1C5-DD9305FD4AD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id="{8A677E2E-7E56-48EF-A0F2-F42E713A190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id="{40820E64-EBFC-4368-AE08-4EFCCD44644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id="{55FCD509-3D03-4DDB-B4D9-586F2B443C6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id="{512561A0-F17B-4980-AD09-CF3FD0CDB44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id="{A785F662-CD34-4624-984C-C0CDBBEB9C1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id="{DC058645-9EA1-407A-812A-C8F501A3125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id="{B2899FD3-3B01-48CD-B5DD-B297A808E1A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FE334E55-527D-4603-B4E8-8CBEA17C03F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C4BF4962-FBDE-4486-85A1-C868F3A96A7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784E9794-256A-41B1-8CF2-2503237E6E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E29EB68B-C637-4074-BCAA-7040555C9E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495" name="直線コネクタ 494">
          <a:extLst>
            <a:ext uri="{FF2B5EF4-FFF2-40B4-BE49-F238E27FC236}">
              <a16:creationId xmlns:a16="http://schemas.microsoft.com/office/drawing/2014/main" id="{C014C1C3-EFA9-4015-A811-CCE6AD5B4243}"/>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E74867DA-35B4-40CB-A784-397F046899B0}"/>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497" name="直線コネクタ 496">
          <a:extLst>
            <a:ext uri="{FF2B5EF4-FFF2-40B4-BE49-F238E27FC236}">
              <a16:creationId xmlns:a16="http://schemas.microsoft.com/office/drawing/2014/main" id="{21156F4A-CAA6-480F-8822-81434C444334}"/>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14BA5287-8AF7-45CB-AFB2-4F442F4D1E58}"/>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499" name="直線コネクタ 498">
          <a:extLst>
            <a:ext uri="{FF2B5EF4-FFF2-40B4-BE49-F238E27FC236}">
              <a16:creationId xmlns:a16="http://schemas.microsoft.com/office/drawing/2014/main" id="{11F4885B-5592-4AEF-8E49-9BCB4081D10A}"/>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470F2065-FCBE-4611-AEDF-582B53F93787}"/>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501" name="フローチャート: 判断 500">
          <a:extLst>
            <a:ext uri="{FF2B5EF4-FFF2-40B4-BE49-F238E27FC236}">
              <a16:creationId xmlns:a16="http://schemas.microsoft.com/office/drawing/2014/main" id="{32F5382D-F4F8-400B-B65B-5E12157688C6}"/>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02" name="フローチャート: 判断 501">
          <a:extLst>
            <a:ext uri="{FF2B5EF4-FFF2-40B4-BE49-F238E27FC236}">
              <a16:creationId xmlns:a16="http://schemas.microsoft.com/office/drawing/2014/main" id="{F3A2DDCB-5E8E-417C-BDE1-BF51EF309B95}"/>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503" name="フローチャート: 判断 502">
          <a:extLst>
            <a:ext uri="{FF2B5EF4-FFF2-40B4-BE49-F238E27FC236}">
              <a16:creationId xmlns:a16="http://schemas.microsoft.com/office/drawing/2014/main" id="{8227E6B6-78B0-45DE-BEED-53D63A55F801}"/>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30843</xdr:rowOff>
    </xdr:from>
    <xdr:to>
      <xdr:col>102</xdr:col>
      <xdr:colOff>165100</xdr:colOff>
      <xdr:row>60</xdr:row>
      <xdr:rowOff>132443</xdr:rowOff>
    </xdr:to>
    <xdr:sp macro="" textlink="">
      <xdr:nvSpPr>
        <xdr:cNvPr id="504" name="フローチャート: 判断 503">
          <a:extLst>
            <a:ext uri="{FF2B5EF4-FFF2-40B4-BE49-F238E27FC236}">
              <a16:creationId xmlns:a16="http://schemas.microsoft.com/office/drawing/2014/main" id="{A4DD3E06-0B2B-4AC2-A987-FF4E0A0DCB3B}"/>
            </a:ext>
          </a:extLst>
        </xdr:cNvPr>
        <xdr:cNvSpPr/>
      </xdr:nvSpPr>
      <xdr:spPr>
        <a:xfrm>
          <a:off x="19494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505" name="フローチャート: 判断 504">
          <a:extLst>
            <a:ext uri="{FF2B5EF4-FFF2-40B4-BE49-F238E27FC236}">
              <a16:creationId xmlns:a16="http://schemas.microsoft.com/office/drawing/2014/main" id="{8AC00D4C-9F1F-4390-A483-A5AD24FA8794}"/>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CEAF0BD-9E7A-434E-BCB5-0581F6D20F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4DB7D62-9FDC-4455-868F-C9981E4EBB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A52163DD-12AC-42EE-9A66-763C5EDB96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B077ADF-C323-435E-93C1-D7B7ACB9607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FFCE290B-02D9-40EC-8616-FB651524A92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11" name="楕円 510">
          <a:extLst>
            <a:ext uri="{FF2B5EF4-FFF2-40B4-BE49-F238E27FC236}">
              <a16:creationId xmlns:a16="http://schemas.microsoft.com/office/drawing/2014/main" id="{89D46553-53D2-46CF-883B-13D402C56017}"/>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B4D572C0-CE8E-482F-AEF1-8F5199EF081A}"/>
            </a:ext>
          </a:extLst>
        </xdr:cNvPr>
        <xdr:cNvSpPr txBox="1"/>
      </xdr:nvSpPr>
      <xdr:spPr>
        <a:xfrm>
          <a:off x="22199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13" name="楕円 512">
          <a:extLst>
            <a:ext uri="{FF2B5EF4-FFF2-40B4-BE49-F238E27FC236}">
              <a16:creationId xmlns:a16="http://schemas.microsoft.com/office/drawing/2014/main" id="{FB4DD0E2-0AC9-4A20-85D2-48A0A33CA473}"/>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514" name="直線コネクタ 513">
          <a:extLst>
            <a:ext uri="{FF2B5EF4-FFF2-40B4-BE49-F238E27FC236}">
              <a16:creationId xmlns:a16="http://schemas.microsoft.com/office/drawing/2014/main" id="{345A4B46-1522-48C1-BD7B-741A84C2FCF2}"/>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15" name="楕円 514">
          <a:extLst>
            <a:ext uri="{FF2B5EF4-FFF2-40B4-BE49-F238E27FC236}">
              <a16:creationId xmlns:a16="http://schemas.microsoft.com/office/drawing/2014/main" id="{DEB1EC21-BDB8-449B-AAEE-69D2F0D742B3}"/>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516" name="直線コネクタ 515">
          <a:extLst>
            <a:ext uri="{FF2B5EF4-FFF2-40B4-BE49-F238E27FC236}">
              <a16:creationId xmlns:a16="http://schemas.microsoft.com/office/drawing/2014/main" id="{09E5FB4F-A178-4852-8D6B-13BE591AAECD}"/>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17" name="楕円 516">
          <a:extLst>
            <a:ext uri="{FF2B5EF4-FFF2-40B4-BE49-F238E27FC236}">
              <a16:creationId xmlns:a16="http://schemas.microsoft.com/office/drawing/2014/main" id="{514114A9-A261-42C5-ADBC-5B35483DB0BF}"/>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518" name="直線コネクタ 517">
          <a:extLst>
            <a:ext uri="{FF2B5EF4-FFF2-40B4-BE49-F238E27FC236}">
              <a16:creationId xmlns:a16="http://schemas.microsoft.com/office/drawing/2014/main" id="{4C517EE3-9346-4082-B01E-40E8B169812E}"/>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519" name="楕円 518">
          <a:extLst>
            <a:ext uri="{FF2B5EF4-FFF2-40B4-BE49-F238E27FC236}">
              <a16:creationId xmlns:a16="http://schemas.microsoft.com/office/drawing/2014/main" id="{040D0F79-45EF-4767-9373-195D29266BB6}"/>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520" name="直線コネクタ 519">
          <a:extLst>
            <a:ext uri="{FF2B5EF4-FFF2-40B4-BE49-F238E27FC236}">
              <a16:creationId xmlns:a16="http://schemas.microsoft.com/office/drawing/2014/main" id="{22122CAE-CAFA-484D-8B1C-D365569A14C5}"/>
            </a:ext>
          </a:extLst>
        </xdr:cNvPr>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521" name="n_1aveValue【保健センター・保健所】&#10;一人当たり面積">
          <a:extLst>
            <a:ext uri="{FF2B5EF4-FFF2-40B4-BE49-F238E27FC236}">
              <a16:creationId xmlns:a16="http://schemas.microsoft.com/office/drawing/2014/main" id="{35807F50-D607-47D2-A39A-C3EFAE580CD3}"/>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522" name="n_2aveValue【保健センター・保健所】&#10;一人当たり面積">
          <a:extLst>
            <a:ext uri="{FF2B5EF4-FFF2-40B4-BE49-F238E27FC236}">
              <a16:creationId xmlns:a16="http://schemas.microsoft.com/office/drawing/2014/main" id="{578A4E3F-9748-47FD-96CA-4C0C42799040}"/>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148970</xdr:rowOff>
    </xdr:from>
    <xdr:ext cx="469744" cy="259045"/>
    <xdr:sp macro="" textlink="">
      <xdr:nvSpPr>
        <xdr:cNvPr id="523" name="n_3aveValue【保健センター・保健所】&#10;一人当たり面積">
          <a:extLst>
            <a:ext uri="{FF2B5EF4-FFF2-40B4-BE49-F238E27FC236}">
              <a16:creationId xmlns:a16="http://schemas.microsoft.com/office/drawing/2014/main" id="{1B13EB5B-6147-4B5F-B670-C18DF1D7F975}"/>
            </a:ext>
          </a:extLst>
        </xdr:cNvPr>
        <xdr:cNvSpPr txBox="1"/>
      </xdr:nvSpPr>
      <xdr:spPr>
        <a:xfrm>
          <a:off x="19310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524" name="n_4aveValue【保健センター・保健所】&#10;一人当たり面積">
          <a:extLst>
            <a:ext uri="{FF2B5EF4-FFF2-40B4-BE49-F238E27FC236}">
              <a16:creationId xmlns:a16="http://schemas.microsoft.com/office/drawing/2014/main" id="{9EDD8336-4E5B-4461-BDA1-D006ED71C9D5}"/>
            </a:ext>
          </a:extLst>
        </xdr:cNvPr>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25" name="n_1mainValue【保健センター・保健所】&#10;一人当たり面積">
          <a:extLst>
            <a:ext uri="{FF2B5EF4-FFF2-40B4-BE49-F238E27FC236}">
              <a16:creationId xmlns:a16="http://schemas.microsoft.com/office/drawing/2014/main" id="{2D8836FD-839C-4004-9870-FC97B0073659}"/>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26" name="n_2mainValue【保健センター・保健所】&#10;一人当たり面積">
          <a:extLst>
            <a:ext uri="{FF2B5EF4-FFF2-40B4-BE49-F238E27FC236}">
              <a16:creationId xmlns:a16="http://schemas.microsoft.com/office/drawing/2014/main" id="{020DFFD7-C8AE-486B-8729-E5BFD32FA9E4}"/>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527" name="n_3mainValue【保健センター・保健所】&#10;一人当たり面積">
          <a:extLst>
            <a:ext uri="{FF2B5EF4-FFF2-40B4-BE49-F238E27FC236}">
              <a16:creationId xmlns:a16="http://schemas.microsoft.com/office/drawing/2014/main" id="{78EF2F57-F6E8-46B2-8A87-4292AE7F49DC}"/>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528" name="n_4mainValue【保健センター・保健所】&#10;一人当たり面積">
          <a:extLst>
            <a:ext uri="{FF2B5EF4-FFF2-40B4-BE49-F238E27FC236}">
              <a16:creationId xmlns:a16="http://schemas.microsoft.com/office/drawing/2014/main" id="{88280710-556C-4086-8846-4A7ED37E2566}"/>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35C8E01F-91D0-4D7A-A42E-882863D1FA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7186497E-489D-4649-8514-14FBFAFB5C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899B9A0C-A790-4E22-87A2-74426F9141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BAC5E633-1B23-4A43-B65F-FE539445B31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5C650C83-C3C6-413D-8DA2-C4E8BA1E0D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4A5A94B2-51B8-443B-B564-46D8740F88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10FE6EA0-AAD3-448B-8962-66D1CB8ECB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C2CA52AD-38BB-49F5-AB4D-8CF275C29E8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F84B26FD-AC6C-4C22-B4D1-7DD98F928E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85D806BC-8DA4-4F1C-965B-4B060DBEC4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16470A39-784A-4477-B702-6308D19C96A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45DA1C5F-5443-42A3-A14C-A73BF59B6C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2F99ACF0-F3F5-4BE4-9ED7-3B68A86DC8C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3E83FD70-2B1D-4992-AB7F-C1C7E94CE80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267BA1A4-427E-45A3-8528-C013A02294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732672F8-8C4B-45BF-B709-BA2594819C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079B9E06-8AA5-4E62-90D0-D7A1E6C0770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8A2ED9F8-DADE-4EF2-9CC3-71D6A44974B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107C1B36-7D2B-4F0B-9761-135FC1EC458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42D372C6-677A-4943-940D-33514BEF40F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9336E3C4-1E60-43B9-8265-2B08BA812FB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E95C3153-EB88-4692-A078-F952D26E100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3603E464-C512-4390-8519-44A5E91074D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301699CE-23ED-4E76-859D-892BD7E68F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553" name="直線コネクタ 552">
          <a:extLst>
            <a:ext uri="{FF2B5EF4-FFF2-40B4-BE49-F238E27FC236}">
              <a16:creationId xmlns:a16="http://schemas.microsoft.com/office/drawing/2014/main" id="{467FBB98-1922-4D31-84B5-2127E36B2B32}"/>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A2F5508E-A47F-4F79-BCDE-5CE133337555}"/>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555" name="直線コネクタ 554">
          <a:extLst>
            <a:ext uri="{FF2B5EF4-FFF2-40B4-BE49-F238E27FC236}">
              <a16:creationId xmlns:a16="http://schemas.microsoft.com/office/drawing/2014/main" id="{C9D848B5-7FD8-4D8B-A25E-FB6BFF49D322}"/>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D864CD53-1DCB-4837-975C-6DF22F19E611}"/>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557" name="直線コネクタ 556">
          <a:extLst>
            <a:ext uri="{FF2B5EF4-FFF2-40B4-BE49-F238E27FC236}">
              <a16:creationId xmlns:a16="http://schemas.microsoft.com/office/drawing/2014/main" id="{A66B03BA-4424-499A-9432-4F9DDBBB91E2}"/>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43EF1428-6058-4FD0-BA8B-32DD6B6A7362}"/>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559" name="フローチャート: 判断 558">
          <a:extLst>
            <a:ext uri="{FF2B5EF4-FFF2-40B4-BE49-F238E27FC236}">
              <a16:creationId xmlns:a16="http://schemas.microsoft.com/office/drawing/2014/main" id="{0A4CC7EC-59AD-456C-9110-A2CF050834A1}"/>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60" name="フローチャート: 判断 559">
          <a:extLst>
            <a:ext uri="{FF2B5EF4-FFF2-40B4-BE49-F238E27FC236}">
              <a16:creationId xmlns:a16="http://schemas.microsoft.com/office/drawing/2014/main" id="{8C3770C8-BF72-41EF-9338-BC90EA4F6918}"/>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561" name="フローチャート: 判断 560">
          <a:extLst>
            <a:ext uri="{FF2B5EF4-FFF2-40B4-BE49-F238E27FC236}">
              <a16:creationId xmlns:a16="http://schemas.microsoft.com/office/drawing/2014/main" id="{D570F1A0-E9B9-461B-9675-550BAC9F8F8F}"/>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562" name="フローチャート: 判断 561">
          <a:extLst>
            <a:ext uri="{FF2B5EF4-FFF2-40B4-BE49-F238E27FC236}">
              <a16:creationId xmlns:a16="http://schemas.microsoft.com/office/drawing/2014/main" id="{FFAFAA3A-820A-4D0C-AACD-A50DD4711308}"/>
            </a:ext>
          </a:extLst>
        </xdr:cNvPr>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563" name="フローチャート: 判断 562">
          <a:extLst>
            <a:ext uri="{FF2B5EF4-FFF2-40B4-BE49-F238E27FC236}">
              <a16:creationId xmlns:a16="http://schemas.microsoft.com/office/drawing/2014/main" id="{4782C9F8-0E88-4649-85EE-0105602A82BE}"/>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B898DE0-E950-417C-8BAF-BC17AA38BD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4E5ED34-9090-42BF-BBC6-4C6B30887C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6FB4776A-6511-4859-B219-BFC91915DF9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BF335CEC-5A5F-4456-A370-3D380511C9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A23D716B-B136-4EA4-AC3B-28C537C9AB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162561</xdr:rowOff>
    </xdr:from>
    <xdr:to>
      <xdr:col>85</xdr:col>
      <xdr:colOff>177800</xdr:colOff>
      <xdr:row>80</xdr:row>
      <xdr:rowOff>92711</xdr:rowOff>
    </xdr:to>
    <xdr:sp macro="" textlink="">
      <xdr:nvSpPr>
        <xdr:cNvPr id="569" name="楕円 568">
          <a:extLst>
            <a:ext uri="{FF2B5EF4-FFF2-40B4-BE49-F238E27FC236}">
              <a16:creationId xmlns:a16="http://schemas.microsoft.com/office/drawing/2014/main" id="{8191DEBE-DB43-41CC-B224-0D9FF55903B4}"/>
            </a:ext>
          </a:extLst>
        </xdr:cNvPr>
        <xdr:cNvSpPr/>
      </xdr:nvSpPr>
      <xdr:spPr>
        <a:xfrm>
          <a:off x="162687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13988</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40797692-1F81-4D2B-8F7D-5EDA0E024578}"/>
            </a:ext>
          </a:extLst>
        </xdr:cNvPr>
        <xdr:cNvSpPr txBox="1"/>
      </xdr:nvSpPr>
      <xdr:spPr>
        <a:xfrm>
          <a:off x="16357600"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111125</xdr:rowOff>
    </xdr:from>
    <xdr:to>
      <xdr:col>81</xdr:col>
      <xdr:colOff>101600</xdr:colOff>
      <xdr:row>80</xdr:row>
      <xdr:rowOff>41275</xdr:rowOff>
    </xdr:to>
    <xdr:sp macro="" textlink="">
      <xdr:nvSpPr>
        <xdr:cNvPr id="571" name="楕円 570">
          <a:extLst>
            <a:ext uri="{FF2B5EF4-FFF2-40B4-BE49-F238E27FC236}">
              <a16:creationId xmlns:a16="http://schemas.microsoft.com/office/drawing/2014/main" id="{3EBC0ED6-6CAF-4543-AE50-76984726BC66}"/>
            </a:ext>
          </a:extLst>
        </xdr:cNvPr>
        <xdr:cNvSpPr/>
      </xdr:nvSpPr>
      <xdr:spPr>
        <a:xfrm>
          <a:off x="15430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161925</xdr:rowOff>
    </xdr:from>
    <xdr:to>
      <xdr:col>85</xdr:col>
      <xdr:colOff>127000</xdr:colOff>
      <xdr:row>80</xdr:row>
      <xdr:rowOff>41911</xdr:rowOff>
    </xdr:to>
    <xdr:cxnSp macro="">
      <xdr:nvCxnSpPr>
        <xdr:cNvPr id="572" name="直線コネクタ 571">
          <a:extLst>
            <a:ext uri="{FF2B5EF4-FFF2-40B4-BE49-F238E27FC236}">
              <a16:creationId xmlns:a16="http://schemas.microsoft.com/office/drawing/2014/main" id="{5B08AAB6-204B-47C6-A1D2-D1D5E6AA2977}"/>
            </a:ext>
          </a:extLst>
        </xdr:cNvPr>
        <xdr:cNvCxnSpPr/>
      </xdr:nvCxnSpPr>
      <xdr:spPr>
        <a:xfrm>
          <a:off x="15481300" y="137064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78739</xdr:rowOff>
    </xdr:from>
    <xdr:to>
      <xdr:col>76</xdr:col>
      <xdr:colOff>165100</xdr:colOff>
      <xdr:row>80</xdr:row>
      <xdr:rowOff>8889</xdr:rowOff>
    </xdr:to>
    <xdr:sp macro="" textlink="">
      <xdr:nvSpPr>
        <xdr:cNvPr id="573" name="楕円 572">
          <a:extLst>
            <a:ext uri="{FF2B5EF4-FFF2-40B4-BE49-F238E27FC236}">
              <a16:creationId xmlns:a16="http://schemas.microsoft.com/office/drawing/2014/main" id="{E3A72AEC-B892-4132-B27D-715C67ED1323}"/>
            </a:ext>
          </a:extLst>
        </xdr:cNvPr>
        <xdr:cNvSpPr/>
      </xdr:nvSpPr>
      <xdr:spPr>
        <a:xfrm>
          <a:off x="14541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129539</xdr:rowOff>
    </xdr:from>
    <xdr:to>
      <xdr:col>81</xdr:col>
      <xdr:colOff>50800</xdr:colOff>
      <xdr:row>79</xdr:row>
      <xdr:rowOff>161925</xdr:rowOff>
    </xdr:to>
    <xdr:cxnSp macro="">
      <xdr:nvCxnSpPr>
        <xdr:cNvPr id="574" name="直線コネクタ 573">
          <a:extLst>
            <a:ext uri="{FF2B5EF4-FFF2-40B4-BE49-F238E27FC236}">
              <a16:creationId xmlns:a16="http://schemas.microsoft.com/office/drawing/2014/main" id="{5553BDDD-56CF-4305-84FE-C813DB360F27}"/>
            </a:ext>
          </a:extLst>
        </xdr:cNvPr>
        <xdr:cNvCxnSpPr/>
      </xdr:nvCxnSpPr>
      <xdr:spPr>
        <a:xfrm>
          <a:off x="14592300" y="136740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27305</xdr:rowOff>
    </xdr:from>
    <xdr:to>
      <xdr:col>72</xdr:col>
      <xdr:colOff>38100</xdr:colOff>
      <xdr:row>79</xdr:row>
      <xdr:rowOff>128905</xdr:rowOff>
    </xdr:to>
    <xdr:sp macro="" textlink="">
      <xdr:nvSpPr>
        <xdr:cNvPr id="575" name="楕円 574">
          <a:extLst>
            <a:ext uri="{FF2B5EF4-FFF2-40B4-BE49-F238E27FC236}">
              <a16:creationId xmlns:a16="http://schemas.microsoft.com/office/drawing/2014/main" id="{B440ED38-A45F-4597-B110-55F8A6122E50}"/>
            </a:ext>
          </a:extLst>
        </xdr:cNvPr>
        <xdr:cNvSpPr/>
      </xdr:nvSpPr>
      <xdr:spPr>
        <a:xfrm>
          <a:off x="13652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78105</xdr:rowOff>
    </xdr:from>
    <xdr:to>
      <xdr:col>76</xdr:col>
      <xdr:colOff>114300</xdr:colOff>
      <xdr:row>79</xdr:row>
      <xdr:rowOff>129539</xdr:rowOff>
    </xdr:to>
    <xdr:cxnSp macro="">
      <xdr:nvCxnSpPr>
        <xdr:cNvPr id="576" name="直線コネクタ 575">
          <a:extLst>
            <a:ext uri="{FF2B5EF4-FFF2-40B4-BE49-F238E27FC236}">
              <a16:creationId xmlns:a16="http://schemas.microsoft.com/office/drawing/2014/main" id="{CCAA04E2-02D7-4AD3-8CC1-89F69338307F}"/>
            </a:ext>
          </a:extLst>
        </xdr:cNvPr>
        <xdr:cNvCxnSpPr/>
      </xdr:nvCxnSpPr>
      <xdr:spPr>
        <a:xfrm>
          <a:off x="13703300" y="136226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31114</xdr:rowOff>
    </xdr:from>
    <xdr:to>
      <xdr:col>67</xdr:col>
      <xdr:colOff>101600</xdr:colOff>
      <xdr:row>79</xdr:row>
      <xdr:rowOff>132714</xdr:rowOff>
    </xdr:to>
    <xdr:sp macro="" textlink="">
      <xdr:nvSpPr>
        <xdr:cNvPr id="577" name="楕円 576">
          <a:extLst>
            <a:ext uri="{FF2B5EF4-FFF2-40B4-BE49-F238E27FC236}">
              <a16:creationId xmlns:a16="http://schemas.microsoft.com/office/drawing/2014/main" id="{494DDB5F-EEAB-4ABC-BFE7-89850DCF0D1A}"/>
            </a:ext>
          </a:extLst>
        </xdr:cNvPr>
        <xdr:cNvSpPr/>
      </xdr:nvSpPr>
      <xdr:spPr>
        <a:xfrm>
          <a:off x="12763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78105</xdr:rowOff>
    </xdr:from>
    <xdr:to>
      <xdr:col>71</xdr:col>
      <xdr:colOff>177800</xdr:colOff>
      <xdr:row>79</xdr:row>
      <xdr:rowOff>81914</xdr:rowOff>
    </xdr:to>
    <xdr:cxnSp macro="">
      <xdr:nvCxnSpPr>
        <xdr:cNvPr id="578" name="直線コネクタ 577">
          <a:extLst>
            <a:ext uri="{FF2B5EF4-FFF2-40B4-BE49-F238E27FC236}">
              <a16:creationId xmlns:a16="http://schemas.microsoft.com/office/drawing/2014/main" id="{1DFB3B2C-F3E1-4078-8F45-6167DBD31CE6}"/>
            </a:ext>
          </a:extLst>
        </xdr:cNvPr>
        <xdr:cNvCxnSpPr/>
      </xdr:nvCxnSpPr>
      <xdr:spPr>
        <a:xfrm flipV="1">
          <a:off x="12814300" y="136226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9" name="n_1aveValue【消防施設】&#10;有形固定資産減価償却率">
          <a:extLst>
            <a:ext uri="{FF2B5EF4-FFF2-40B4-BE49-F238E27FC236}">
              <a16:creationId xmlns:a16="http://schemas.microsoft.com/office/drawing/2014/main" id="{F30422AC-440F-469E-97F0-40D36AE6D45D}"/>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580" name="n_2aveValue【消防施設】&#10;有形固定資産減価償却率">
          <a:extLst>
            <a:ext uri="{FF2B5EF4-FFF2-40B4-BE49-F238E27FC236}">
              <a16:creationId xmlns:a16="http://schemas.microsoft.com/office/drawing/2014/main" id="{37B2711E-3BCA-42CC-87E1-A485E4A79EB8}"/>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581" name="n_3aveValue【消防施設】&#10;有形固定資産減価償却率">
          <a:extLst>
            <a:ext uri="{FF2B5EF4-FFF2-40B4-BE49-F238E27FC236}">
              <a16:creationId xmlns:a16="http://schemas.microsoft.com/office/drawing/2014/main" id="{AF2B54C3-D080-4BB8-B06B-6BC18F76C4C9}"/>
            </a:ext>
          </a:extLst>
        </xdr:cNvPr>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582" name="n_4aveValue【消防施設】&#10;有形固定資産減価償却率">
          <a:extLst>
            <a:ext uri="{FF2B5EF4-FFF2-40B4-BE49-F238E27FC236}">
              <a16:creationId xmlns:a16="http://schemas.microsoft.com/office/drawing/2014/main" id="{FD8D9A21-D0D9-456B-93F5-DBF4B2F58347}"/>
            </a:ext>
          </a:extLst>
        </xdr:cNvPr>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57802</xdr:rowOff>
    </xdr:from>
    <xdr:ext cx="405111" cy="259045"/>
    <xdr:sp macro="" textlink="">
      <xdr:nvSpPr>
        <xdr:cNvPr id="583" name="n_1mainValue【消防施設】&#10;有形固定資産減価償却率">
          <a:extLst>
            <a:ext uri="{FF2B5EF4-FFF2-40B4-BE49-F238E27FC236}">
              <a16:creationId xmlns:a16="http://schemas.microsoft.com/office/drawing/2014/main" id="{602F4309-C8BD-439B-8CF5-C8365CFCE65C}"/>
            </a:ext>
          </a:extLst>
        </xdr:cNvPr>
        <xdr:cNvSpPr txBox="1"/>
      </xdr:nvSpPr>
      <xdr:spPr>
        <a:xfrm>
          <a:off x="152660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25416</xdr:rowOff>
    </xdr:from>
    <xdr:ext cx="405111" cy="259045"/>
    <xdr:sp macro="" textlink="">
      <xdr:nvSpPr>
        <xdr:cNvPr id="584" name="n_2mainValue【消防施設】&#10;有形固定資産減価償却率">
          <a:extLst>
            <a:ext uri="{FF2B5EF4-FFF2-40B4-BE49-F238E27FC236}">
              <a16:creationId xmlns:a16="http://schemas.microsoft.com/office/drawing/2014/main" id="{FEE30592-1401-4435-AB17-0F15D5D207D4}"/>
            </a:ext>
          </a:extLst>
        </xdr:cNvPr>
        <xdr:cNvSpPr txBox="1"/>
      </xdr:nvSpPr>
      <xdr:spPr>
        <a:xfrm>
          <a:off x="14389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145432</xdr:rowOff>
    </xdr:from>
    <xdr:ext cx="405111" cy="259045"/>
    <xdr:sp macro="" textlink="">
      <xdr:nvSpPr>
        <xdr:cNvPr id="585" name="n_3mainValue【消防施設】&#10;有形固定資産減価償却率">
          <a:extLst>
            <a:ext uri="{FF2B5EF4-FFF2-40B4-BE49-F238E27FC236}">
              <a16:creationId xmlns:a16="http://schemas.microsoft.com/office/drawing/2014/main" id="{9672E858-59ED-4ACF-93FD-A62B3AC4DD24}"/>
            </a:ext>
          </a:extLst>
        </xdr:cNvPr>
        <xdr:cNvSpPr txBox="1"/>
      </xdr:nvSpPr>
      <xdr:spPr>
        <a:xfrm>
          <a:off x="13500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149241</xdr:rowOff>
    </xdr:from>
    <xdr:ext cx="405111" cy="259045"/>
    <xdr:sp macro="" textlink="">
      <xdr:nvSpPr>
        <xdr:cNvPr id="586" name="n_4mainValue【消防施設】&#10;有形固定資産減価償却率">
          <a:extLst>
            <a:ext uri="{FF2B5EF4-FFF2-40B4-BE49-F238E27FC236}">
              <a16:creationId xmlns:a16="http://schemas.microsoft.com/office/drawing/2014/main" id="{A502E797-9C2D-4861-BC0E-39244A6B06FA}"/>
            </a:ext>
          </a:extLst>
        </xdr:cNvPr>
        <xdr:cNvSpPr txBox="1"/>
      </xdr:nvSpPr>
      <xdr:spPr>
        <a:xfrm>
          <a:off x="12611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7CAAD975-6584-4AAD-8E2A-2054F0AA3BD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30559345-9C6F-40A9-B30B-E21CD941F6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701C781C-D75E-46A9-B919-4DF91197E8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B2B29E5E-2191-4EC4-ADE7-A73AFBF0A8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F2669AFE-AE8F-4176-B199-D9AA0FF7C3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9DD4F147-25E9-4A20-A380-2F6C57F94C9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A65BA200-A212-4594-96AC-8D951BF52B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65D0FEDA-2DA0-4A14-AF9F-FFBCFBAA04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2F4881AB-8DD9-4E17-8D8C-7873623DA7E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5A83C600-5FAA-4C57-AC92-D937D822E4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a:extLst>
            <a:ext uri="{FF2B5EF4-FFF2-40B4-BE49-F238E27FC236}">
              <a16:creationId xmlns:a16="http://schemas.microsoft.com/office/drawing/2014/main" id="{54B8A4AD-AE65-46CA-A5C6-41912987751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a:extLst>
            <a:ext uri="{FF2B5EF4-FFF2-40B4-BE49-F238E27FC236}">
              <a16:creationId xmlns:a16="http://schemas.microsoft.com/office/drawing/2014/main" id="{23B8F164-F2AC-482D-A26E-0A9F877E4A0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a:extLst>
            <a:ext uri="{FF2B5EF4-FFF2-40B4-BE49-F238E27FC236}">
              <a16:creationId xmlns:a16="http://schemas.microsoft.com/office/drawing/2014/main" id="{EE9D4328-CDED-4829-AA3E-D3FBE0FF551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a:extLst>
            <a:ext uri="{FF2B5EF4-FFF2-40B4-BE49-F238E27FC236}">
              <a16:creationId xmlns:a16="http://schemas.microsoft.com/office/drawing/2014/main" id="{2931E563-50E0-4FE4-AEDB-B9E758D532E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id="{9C14098F-8E58-4C5F-832B-532BBE2EBB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a:extLst>
            <a:ext uri="{FF2B5EF4-FFF2-40B4-BE49-F238E27FC236}">
              <a16:creationId xmlns:a16="http://schemas.microsoft.com/office/drawing/2014/main" id="{A32F9174-BF8C-42BF-8BFC-A3FBCF7B4B8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a:extLst>
            <a:ext uri="{FF2B5EF4-FFF2-40B4-BE49-F238E27FC236}">
              <a16:creationId xmlns:a16="http://schemas.microsoft.com/office/drawing/2014/main" id="{AF08B548-77CE-4DBA-8203-8C07D27CD5D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a:extLst>
            <a:ext uri="{FF2B5EF4-FFF2-40B4-BE49-F238E27FC236}">
              <a16:creationId xmlns:a16="http://schemas.microsoft.com/office/drawing/2014/main" id="{A5CF6535-CB4A-4130-9DB3-6595BECDC39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a:extLst>
            <a:ext uri="{FF2B5EF4-FFF2-40B4-BE49-F238E27FC236}">
              <a16:creationId xmlns:a16="http://schemas.microsoft.com/office/drawing/2014/main" id="{A6C9AF2A-599E-4B33-A9DF-40A059E061B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a:extLst>
            <a:ext uri="{FF2B5EF4-FFF2-40B4-BE49-F238E27FC236}">
              <a16:creationId xmlns:a16="http://schemas.microsoft.com/office/drawing/2014/main" id="{E5C08D15-6BB1-4B16-9851-9BAB585CC2A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122731B7-A94F-40F5-B01A-682F09BD6F0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53707CB9-07A9-458B-B83D-069DAF8E41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BE4046E6-A53F-4C17-A684-B7D2C6E0DF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10" name="直線コネクタ 609">
          <a:extLst>
            <a:ext uri="{FF2B5EF4-FFF2-40B4-BE49-F238E27FC236}">
              <a16:creationId xmlns:a16="http://schemas.microsoft.com/office/drawing/2014/main" id="{6E0F8D0D-23A6-4DBF-BBCA-4D8C04934389}"/>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11" name="【消防施設】&#10;一人当たり面積最小値テキスト">
          <a:extLst>
            <a:ext uri="{FF2B5EF4-FFF2-40B4-BE49-F238E27FC236}">
              <a16:creationId xmlns:a16="http://schemas.microsoft.com/office/drawing/2014/main" id="{B2E8A43B-E178-4600-A58E-EA2C83163C21}"/>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12" name="直線コネクタ 611">
          <a:extLst>
            <a:ext uri="{FF2B5EF4-FFF2-40B4-BE49-F238E27FC236}">
              <a16:creationId xmlns:a16="http://schemas.microsoft.com/office/drawing/2014/main" id="{0D049C27-1922-4DAA-998F-7B40A825F311}"/>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13" name="【消防施設】&#10;一人当たり面積最大値テキスト">
          <a:extLst>
            <a:ext uri="{FF2B5EF4-FFF2-40B4-BE49-F238E27FC236}">
              <a16:creationId xmlns:a16="http://schemas.microsoft.com/office/drawing/2014/main" id="{61CBCBFD-B43D-4B43-9203-8C405204646B}"/>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14" name="直線コネクタ 613">
          <a:extLst>
            <a:ext uri="{FF2B5EF4-FFF2-40B4-BE49-F238E27FC236}">
              <a16:creationId xmlns:a16="http://schemas.microsoft.com/office/drawing/2014/main" id="{600283FF-F8D9-4A7A-BF18-6595072C0F0D}"/>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615" name="【消防施設】&#10;一人当たり面積平均値テキスト">
          <a:extLst>
            <a:ext uri="{FF2B5EF4-FFF2-40B4-BE49-F238E27FC236}">
              <a16:creationId xmlns:a16="http://schemas.microsoft.com/office/drawing/2014/main" id="{5B6344F1-D497-4183-BE14-9F44ADE0FAC2}"/>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16" name="フローチャート: 判断 615">
          <a:extLst>
            <a:ext uri="{FF2B5EF4-FFF2-40B4-BE49-F238E27FC236}">
              <a16:creationId xmlns:a16="http://schemas.microsoft.com/office/drawing/2014/main" id="{8B401C88-DFE6-46D0-ABFF-DE511C4F4D71}"/>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17" name="フローチャート: 判断 616">
          <a:extLst>
            <a:ext uri="{FF2B5EF4-FFF2-40B4-BE49-F238E27FC236}">
              <a16:creationId xmlns:a16="http://schemas.microsoft.com/office/drawing/2014/main" id="{8E0F16FB-DF7A-435B-A748-FDA470D83FCC}"/>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618" name="フローチャート: 判断 617">
          <a:extLst>
            <a:ext uri="{FF2B5EF4-FFF2-40B4-BE49-F238E27FC236}">
              <a16:creationId xmlns:a16="http://schemas.microsoft.com/office/drawing/2014/main" id="{221C6D49-C1C9-4712-B155-35CA728E64CF}"/>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154939</xdr:rowOff>
    </xdr:from>
    <xdr:to>
      <xdr:col>102</xdr:col>
      <xdr:colOff>165100</xdr:colOff>
      <xdr:row>84</xdr:row>
      <xdr:rowOff>85089</xdr:rowOff>
    </xdr:to>
    <xdr:sp macro="" textlink="">
      <xdr:nvSpPr>
        <xdr:cNvPr id="619" name="フローチャート: 判断 618">
          <a:extLst>
            <a:ext uri="{FF2B5EF4-FFF2-40B4-BE49-F238E27FC236}">
              <a16:creationId xmlns:a16="http://schemas.microsoft.com/office/drawing/2014/main" id="{907F522D-CC0C-4F65-9EA6-EB5772D92814}"/>
            </a:ext>
          </a:extLst>
        </xdr:cNvPr>
        <xdr:cNvSpPr/>
      </xdr:nvSpPr>
      <xdr:spPr>
        <a:xfrm>
          <a:off x="19494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620" name="フローチャート: 判断 619">
          <a:extLst>
            <a:ext uri="{FF2B5EF4-FFF2-40B4-BE49-F238E27FC236}">
              <a16:creationId xmlns:a16="http://schemas.microsoft.com/office/drawing/2014/main" id="{16904A41-0A99-4649-8E53-19AA90A91ADA}"/>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CDBA0CD-CC2C-4D38-92DA-C6E2E349E39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620E7CD-0E9A-4C00-9D16-89EF442FF73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D345DD3-342A-48B8-A5B8-72C089B498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566946BB-C6B2-43D9-99BC-A7F3D11D9D6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D1742650-3AD1-426E-8011-BF2DC7C231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626" name="楕円 625">
          <a:extLst>
            <a:ext uri="{FF2B5EF4-FFF2-40B4-BE49-F238E27FC236}">
              <a16:creationId xmlns:a16="http://schemas.microsoft.com/office/drawing/2014/main" id="{0CFBD7B1-4499-4AAA-BC67-D89F4A8ABBB0}"/>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627" name="【消防施設】&#10;一人当たり面積該当値テキスト">
          <a:extLst>
            <a:ext uri="{FF2B5EF4-FFF2-40B4-BE49-F238E27FC236}">
              <a16:creationId xmlns:a16="http://schemas.microsoft.com/office/drawing/2014/main" id="{78494864-A136-4A29-BE55-A77B54B31E0C}"/>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628" name="楕円 627">
          <a:extLst>
            <a:ext uri="{FF2B5EF4-FFF2-40B4-BE49-F238E27FC236}">
              <a16:creationId xmlns:a16="http://schemas.microsoft.com/office/drawing/2014/main" id="{7ED5053D-32E0-4696-B952-8A014AE07094}"/>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629" name="直線コネクタ 628">
          <a:extLst>
            <a:ext uri="{FF2B5EF4-FFF2-40B4-BE49-F238E27FC236}">
              <a16:creationId xmlns:a16="http://schemas.microsoft.com/office/drawing/2014/main" id="{DB9D5868-DB39-43C9-83A8-44F2520043F8}"/>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630" name="楕円 629">
          <a:extLst>
            <a:ext uri="{FF2B5EF4-FFF2-40B4-BE49-F238E27FC236}">
              <a16:creationId xmlns:a16="http://schemas.microsoft.com/office/drawing/2014/main" id="{EEB6DAA6-A518-4538-B600-A2716B4D827D}"/>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631" name="直線コネクタ 630">
          <a:extLst>
            <a:ext uri="{FF2B5EF4-FFF2-40B4-BE49-F238E27FC236}">
              <a16:creationId xmlns:a16="http://schemas.microsoft.com/office/drawing/2014/main" id="{FD76E5DA-70C5-4274-87E9-7AA4B050D5A2}"/>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32" name="楕円 631">
          <a:extLst>
            <a:ext uri="{FF2B5EF4-FFF2-40B4-BE49-F238E27FC236}">
              <a16:creationId xmlns:a16="http://schemas.microsoft.com/office/drawing/2014/main" id="{131337BF-18A3-4820-A1FA-D168AB5E1124}"/>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76200</xdr:rowOff>
    </xdr:to>
    <xdr:cxnSp macro="">
      <xdr:nvCxnSpPr>
        <xdr:cNvPr id="633" name="直線コネクタ 632">
          <a:extLst>
            <a:ext uri="{FF2B5EF4-FFF2-40B4-BE49-F238E27FC236}">
              <a16:creationId xmlns:a16="http://schemas.microsoft.com/office/drawing/2014/main" id="{4785FF17-D7CB-4A1D-BC29-AD6CAA866066}"/>
            </a:ext>
          </a:extLst>
        </xdr:cNvPr>
        <xdr:cNvCxnSpPr/>
      </xdr:nvCxnSpPr>
      <xdr:spPr>
        <a:xfrm>
          <a:off x="19545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34" name="楕円 633">
          <a:extLst>
            <a:ext uri="{FF2B5EF4-FFF2-40B4-BE49-F238E27FC236}">
              <a16:creationId xmlns:a16="http://schemas.microsoft.com/office/drawing/2014/main" id="{499D7A3A-8D95-4F2F-945C-91A817D43871}"/>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635" name="直線コネクタ 634">
          <a:extLst>
            <a:ext uri="{FF2B5EF4-FFF2-40B4-BE49-F238E27FC236}">
              <a16:creationId xmlns:a16="http://schemas.microsoft.com/office/drawing/2014/main" id="{DB34D53F-7399-4F77-B87C-62461444D2BD}"/>
            </a:ext>
          </a:extLst>
        </xdr:cNvPr>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636" name="n_1aveValue【消防施設】&#10;一人当たり面積">
          <a:extLst>
            <a:ext uri="{FF2B5EF4-FFF2-40B4-BE49-F238E27FC236}">
              <a16:creationId xmlns:a16="http://schemas.microsoft.com/office/drawing/2014/main" id="{D9E40166-BBE9-4192-98AC-43F43FBA7CCB}"/>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637" name="n_2aveValue【消防施設】&#10;一人当たり面積">
          <a:extLst>
            <a:ext uri="{FF2B5EF4-FFF2-40B4-BE49-F238E27FC236}">
              <a16:creationId xmlns:a16="http://schemas.microsoft.com/office/drawing/2014/main" id="{8CF9E3FC-870A-4D6F-A6D6-D17BE0636E34}"/>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101616</xdr:rowOff>
    </xdr:from>
    <xdr:ext cx="469744" cy="259045"/>
    <xdr:sp macro="" textlink="">
      <xdr:nvSpPr>
        <xdr:cNvPr id="638" name="n_3aveValue【消防施設】&#10;一人当たり面積">
          <a:extLst>
            <a:ext uri="{FF2B5EF4-FFF2-40B4-BE49-F238E27FC236}">
              <a16:creationId xmlns:a16="http://schemas.microsoft.com/office/drawing/2014/main" id="{04A2D09A-F6C0-4095-84C3-B493E73E7A3C}"/>
            </a:ext>
          </a:extLst>
        </xdr:cNvPr>
        <xdr:cNvSpPr txBox="1"/>
      </xdr:nvSpPr>
      <xdr:spPr>
        <a:xfrm>
          <a:off x="19310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639" name="n_4aveValue【消防施設】&#10;一人当たり面積">
          <a:extLst>
            <a:ext uri="{FF2B5EF4-FFF2-40B4-BE49-F238E27FC236}">
              <a16:creationId xmlns:a16="http://schemas.microsoft.com/office/drawing/2014/main" id="{E3167721-C068-4C5C-A79E-D40D0AEDD074}"/>
            </a:ext>
          </a:extLst>
        </xdr:cNvPr>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640" name="n_1mainValue【消防施設】&#10;一人当たり面積">
          <a:extLst>
            <a:ext uri="{FF2B5EF4-FFF2-40B4-BE49-F238E27FC236}">
              <a16:creationId xmlns:a16="http://schemas.microsoft.com/office/drawing/2014/main" id="{99FEFB9F-A6E7-4216-A056-5DCE546478B8}"/>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641" name="n_2mainValue【消防施設】&#10;一人当たり面積">
          <a:extLst>
            <a:ext uri="{FF2B5EF4-FFF2-40B4-BE49-F238E27FC236}">
              <a16:creationId xmlns:a16="http://schemas.microsoft.com/office/drawing/2014/main" id="{03EB8B52-3A64-43E7-BBFC-064EEB2D53D6}"/>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642" name="n_3mainValue【消防施設】&#10;一人当たり面積">
          <a:extLst>
            <a:ext uri="{FF2B5EF4-FFF2-40B4-BE49-F238E27FC236}">
              <a16:creationId xmlns:a16="http://schemas.microsoft.com/office/drawing/2014/main" id="{89AA7715-2612-4357-BFDB-678AF8D2F5CC}"/>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643" name="n_4mainValue【消防施設】&#10;一人当たり面積">
          <a:extLst>
            <a:ext uri="{FF2B5EF4-FFF2-40B4-BE49-F238E27FC236}">
              <a16:creationId xmlns:a16="http://schemas.microsoft.com/office/drawing/2014/main" id="{4C3D862C-A8E0-44E9-9921-1A218E3400F6}"/>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2728A8ED-9896-407E-98A3-392279EE958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FF65675F-4D03-4F6E-B163-AFE9D1B8A1D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7E5E0794-5CB9-4F99-A040-34B6C3B160A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E235E89A-E9F6-4CA8-8CDC-B87525A67B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4DDBE5F-DDAF-4E9E-92DE-D3D4B695BA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E3B964E0-2A56-4526-9E08-86FF366D66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A9DE1E26-CE6E-43D4-9B72-3B525E8800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28269E9C-2BF4-4599-814E-EEEDCE1BAB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34DD7DBA-FC47-4328-B4D3-FEB71754E19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AFDEED82-8089-4BE4-9334-38F476C520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1E370E2D-CF4C-4B86-B0E5-74115826436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33020BC1-E585-4366-B697-A355595C82C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2BD41250-C42E-4CF8-A370-DD63B8EFC99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42590CE3-3D52-4BBC-BC45-3139D167A8C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FFE84D15-349D-488F-8B8B-821ACD8807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5984625B-21B8-4D3E-8DCD-866610C42E3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807F0CA6-3982-4DF1-8439-BA6996FF242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E3C4030B-6071-4DCE-AF08-CC3499F360F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042DE3CD-63BF-4CCF-BCAC-F504DE504E1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614FBFB6-E900-48FD-AD5B-2D6576E60FC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51A3E719-E774-47DC-9DBF-A044DEC83E6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2297664B-03AE-4B85-B400-DD467CC819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73D84FD2-D00A-451B-922E-8195B027D04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5C306BF-1557-49FC-82BE-98C93CC35E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BFAE625E-9D79-4BB7-923A-17A9C6166F18}"/>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庁舎】&#10;有形固定資産減価償却率最小値テキスト">
          <a:extLst>
            <a:ext uri="{FF2B5EF4-FFF2-40B4-BE49-F238E27FC236}">
              <a16:creationId xmlns:a16="http://schemas.microsoft.com/office/drawing/2014/main" id="{9D9FCE84-0816-4985-A125-CB2EBEE7768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E0670762-2163-4957-B138-C00812ECBAB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71" name="【庁舎】&#10;有形固定資産減価償却率最大値テキスト">
          <a:extLst>
            <a:ext uri="{FF2B5EF4-FFF2-40B4-BE49-F238E27FC236}">
              <a16:creationId xmlns:a16="http://schemas.microsoft.com/office/drawing/2014/main" id="{828770F4-737C-4DC5-9A89-EAC914BA7169}"/>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2" name="直線コネクタ 671">
          <a:extLst>
            <a:ext uri="{FF2B5EF4-FFF2-40B4-BE49-F238E27FC236}">
              <a16:creationId xmlns:a16="http://schemas.microsoft.com/office/drawing/2014/main" id="{BE26E48B-213E-46E3-B1D7-928F7842D701}"/>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673" name="【庁舎】&#10;有形固定資産減価償却率平均値テキスト">
          <a:extLst>
            <a:ext uri="{FF2B5EF4-FFF2-40B4-BE49-F238E27FC236}">
              <a16:creationId xmlns:a16="http://schemas.microsoft.com/office/drawing/2014/main" id="{A495E78D-B80B-4D69-8C55-C626A6A22E84}"/>
            </a:ext>
          </a:extLst>
        </xdr:cNvPr>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674" name="フローチャート: 判断 673">
          <a:extLst>
            <a:ext uri="{FF2B5EF4-FFF2-40B4-BE49-F238E27FC236}">
              <a16:creationId xmlns:a16="http://schemas.microsoft.com/office/drawing/2014/main" id="{46BBC938-15E7-410D-93CF-667AA5BDAF05}"/>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675" name="フローチャート: 判断 674">
          <a:extLst>
            <a:ext uri="{FF2B5EF4-FFF2-40B4-BE49-F238E27FC236}">
              <a16:creationId xmlns:a16="http://schemas.microsoft.com/office/drawing/2014/main" id="{FBD1ACF4-F175-49E6-AC98-BD51E17D8360}"/>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676" name="フローチャート: 判断 675">
          <a:extLst>
            <a:ext uri="{FF2B5EF4-FFF2-40B4-BE49-F238E27FC236}">
              <a16:creationId xmlns:a16="http://schemas.microsoft.com/office/drawing/2014/main" id="{E9F8EE37-6136-4787-B4BE-2F0D7AEA62A6}"/>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677" name="フローチャート: 判断 676">
          <a:extLst>
            <a:ext uri="{FF2B5EF4-FFF2-40B4-BE49-F238E27FC236}">
              <a16:creationId xmlns:a16="http://schemas.microsoft.com/office/drawing/2014/main" id="{63BEA23C-0F00-496D-BB80-12B76A2A5852}"/>
            </a:ext>
          </a:extLst>
        </xdr:cNvPr>
        <xdr:cNvSpPr/>
      </xdr:nvSpPr>
      <xdr:spPr>
        <a:xfrm>
          <a:off x="13652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678" name="フローチャート: 判断 677">
          <a:extLst>
            <a:ext uri="{FF2B5EF4-FFF2-40B4-BE49-F238E27FC236}">
              <a16:creationId xmlns:a16="http://schemas.microsoft.com/office/drawing/2014/main" id="{20242002-2E66-460A-A809-C955036B371F}"/>
            </a:ext>
          </a:extLst>
        </xdr:cNvPr>
        <xdr:cNvSpPr/>
      </xdr:nvSpPr>
      <xdr:spPr>
        <a:xfrm>
          <a:off x="12763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4752374-2F5D-439F-ADE9-80A6A2A55D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1CE684C-036E-4386-B7C9-4A0AD53384A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A959C52-E38D-499B-A92B-5C8CA383485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87EA06E-C9C3-478C-9C57-32EDC7A20E6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6EF036F-3A94-480B-A859-E1A12557DF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101600</xdr:rowOff>
    </xdr:from>
    <xdr:to>
      <xdr:col>85</xdr:col>
      <xdr:colOff>177800</xdr:colOff>
      <xdr:row>103</xdr:row>
      <xdr:rowOff>31750</xdr:rowOff>
    </xdr:to>
    <xdr:sp macro="" textlink="">
      <xdr:nvSpPr>
        <xdr:cNvPr id="684" name="楕円 683">
          <a:extLst>
            <a:ext uri="{FF2B5EF4-FFF2-40B4-BE49-F238E27FC236}">
              <a16:creationId xmlns:a16="http://schemas.microsoft.com/office/drawing/2014/main" id="{BCDC15B4-4D89-453C-9720-2DB48E37D823}"/>
            </a:ext>
          </a:extLst>
        </xdr:cNvPr>
        <xdr:cNvSpPr/>
      </xdr:nvSpPr>
      <xdr:spPr>
        <a:xfrm>
          <a:off x="16268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124477</xdr:rowOff>
    </xdr:from>
    <xdr:ext cx="405111" cy="259045"/>
    <xdr:sp macro="" textlink="">
      <xdr:nvSpPr>
        <xdr:cNvPr id="685" name="【庁舎】&#10;有形固定資産減価償却率該当値テキスト">
          <a:extLst>
            <a:ext uri="{FF2B5EF4-FFF2-40B4-BE49-F238E27FC236}">
              <a16:creationId xmlns:a16="http://schemas.microsoft.com/office/drawing/2014/main" id="{923E7029-6FE6-4A77-AF72-B9F75A99C3CA}"/>
            </a:ext>
          </a:extLst>
        </xdr:cNvPr>
        <xdr:cNvSpPr txBox="1"/>
      </xdr:nvSpPr>
      <xdr:spPr>
        <a:xfrm>
          <a:off x="16357600"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48261</xdr:rowOff>
    </xdr:from>
    <xdr:to>
      <xdr:col>81</xdr:col>
      <xdr:colOff>101600</xdr:colOff>
      <xdr:row>102</xdr:row>
      <xdr:rowOff>149861</xdr:rowOff>
    </xdr:to>
    <xdr:sp macro="" textlink="">
      <xdr:nvSpPr>
        <xdr:cNvPr id="686" name="楕円 685">
          <a:extLst>
            <a:ext uri="{FF2B5EF4-FFF2-40B4-BE49-F238E27FC236}">
              <a16:creationId xmlns:a16="http://schemas.microsoft.com/office/drawing/2014/main" id="{F4CDECF0-6426-4915-99AA-9EC6332B723A}"/>
            </a:ext>
          </a:extLst>
        </xdr:cNvPr>
        <xdr:cNvSpPr/>
      </xdr:nvSpPr>
      <xdr:spPr>
        <a:xfrm>
          <a:off x="15430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99061</xdr:rowOff>
    </xdr:from>
    <xdr:to>
      <xdr:col>85</xdr:col>
      <xdr:colOff>127000</xdr:colOff>
      <xdr:row>102</xdr:row>
      <xdr:rowOff>152400</xdr:rowOff>
    </xdr:to>
    <xdr:cxnSp macro="">
      <xdr:nvCxnSpPr>
        <xdr:cNvPr id="687" name="直線コネクタ 686">
          <a:extLst>
            <a:ext uri="{FF2B5EF4-FFF2-40B4-BE49-F238E27FC236}">
              <a16:creationId xmlns:a16="http://schemas.microsoft.com/office/drawing/2014/main" id="{31FB10F6-7DAC-45C6-B5AE-22A5BEAE400E}"/>
            </a:ext>
          </a:extLst>
        </xdr:cNvPr>
        <xdr:cNvCxnSpPr/>
      </xdr:nvCxnSpPr>
      <xdr:spPr>
        <a:xfrm>
          <a:off x="15481300" y="17586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636</xdr:rowOff>
    </xdr:from>
    <xdr:to>
      <xdr:col>76</xdr:col>
      <xdr:colOff>165100</xdr:colOff>
      <xdr:row>102</xdr:row>
      <xdr:rowOff>102236</xdr:rowOff>
    </xdr:to>
    <xdr:sp macro="" textlink="">
      <xdr:nvSpPr>
        <xdr:cNvPr id="688" name="楕円 687">
          <a:extLst>
            <a:ext uri="{FF2B5EF4-FFF2-40B4-BE49-F238E27FC236}">
              <a16:creationId xmlns:a16="http://schemas.microsoft.com/office/drawing/2014/main" id="{BB008C25-ED0E-4947-8CC0-701701220A42}"/>
            </a:ext>
          </a:extLst>
        </xdr:cNvPr>
        <xdr:cNvSpPr/>
      </xdr:nvSpPr>
      <xdr:spPr>
        <a:xfrm>
          <a:off x="14541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51436</xdr:rowOff>
    </xdr:from>
    <xdr:to>
      <xdr:col>81</xdr:col>
      <xdr:colOff>50800</xdr:colOff>
      <xdr:row>102</xdr:row>
      <xdr:rowOff>99061</xdr:rowOff>
    </xdr:to>
    <xdr:cxnSp macro="">
      <xdr:nvCxnSpPr>
        <xdr:cNvPr id="689" name="直線コネクタ 688">
          <a:extLst>
            <a:ext uri="{FF2B5EF4-FFF2-40B4-BE49-F238E27FC236}">
              <a16:creationId xmlns:a16="http://schemas.microsoft.com/office/drawing/2014/main" id="{9513459D-6488-405F-9D8F-3044E6B67BB8}"/>
            </a:ext>
          </a:extLst>
        </xdr:cNvPr>
        <xdr:cNvCxnSpPr/>
      </xdr:nvCxnSpPr>
      <xdr:spPr>
        <a:xfrm>
          <a:off x="14592300" y="175393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122555</xdr:rowOff>
    </xdr:from>
    <xdr:to>
      <xdr:col>72</xdr:col>
      <xdr:colOff>38100</xdr:colOff>
      <xdr:row>102</xdr:row>
      <xdr:rowOff>52705</xdr:rowOff>
    </xdr:to>
    <xdr:sp macro="" textlink="">
      <xdr:nvSpPr>
        <xdr:cNvPr id="690" name="楕円 689">
          <a:extLst>
            <a:ext uri="{FF2B5EF4-FFF2-40B4-BE49-F238E27FC236}">
              <a16:creationId xmlns:a16="http://schemas.microsoft.com/office/drawing/2014/main" id="{95C39417-7C5B-4CA4-81DE-4E482645ACAF}"/>
            </a:ext>
          </a:extLst>
        </xdr:cNvPr>
        <xdr:cNvSpPr/>
      </xdr:nvSpPr>
      <xdr:spPr>
        <a:xfrm>
          <a:off x="13652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xdr:rowOff>
    </xdr:from>
    <xdr:to>
      <xdr:col>76</xdr:col>
      <xdr:colOff>114300</xdr:colOff>
      <xdr:row>102</xdr:row>
      <xdr:rowOff>51436</xdr:rowOff>
    </xdr:to>
    <xdr:cxnSp macro="">
      <xdr:nvCxnSpPr>
        <xdr:cNvPr id="691" name="直線コネクタ 690">
          <a:extLst>
            <a:ext uri="{FF2B5EF4-FFF2-40B4-BE49-F238E27FC236}">
              <a16:creationId xmlns:a16="http://schemas.microsoft.com/office/drawing/2014/main" id="{18B0FE42-EF50-42FF-A06B-284999A5B6BB}"/>
            </a:ext>
          </a:extLst>
        </xdr:cNvPr>
        <xdr:cNvCxnSpPr/>
      </xdr:nvCxnSpPr>
      <xdr:spPr>
        <a:xfrm>
          <a:off x="13703300" y="174898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65405</xdr:rowOff>
    </xdr:from>
    <xdr:to>
      <xdr:col>67</xdr:col>
      <xdr:colOff>101600</xdr:colOff>
      <xdr:row>101</xdr:row>
      <xdr:rowOff>167005</xdr:rowOff>
    </xdr:to>
    <xdr:sp macro="" textlink="">
      <xdr:nvSpPr>
        <xdr:cNvPr id="692" name="楕円 691">
          <a:extLst>
            <a:ext uri="{FF2B5EF4-FFF2-40B4-BE49-F238E27FC236}">
              <a16:creationId xmlns:a16="http://schemas.microsoft.com/office/drawing/2014/main" id="{07116916-F7EB-40B1-B99A-6394171EDDD5}"/>
            </a:ext>
          </a:extLst>
        </xdr:cNvPr>
        <xdr:cNvSpPr/>
      </xdr:nvSpPr>
      <xdr:spPr>
        <a:xfrm>
          <a:off x="12763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116205</xdr:rowOff>
    </xdr:from>
    <xdr:to>
      <xdr:col>71</xdr:col>
      <xdr:colOff>177800</xdr:colOff>
      <xdr:row>102</xdr:row>
      <xdr:rowOff>1905</xdr:rowOff>
    </xdr:to>
    <xdr:cxnSp macro="">
      <xdr:nvCxnSpPr>
        <xdr:cNvPr id="693" name="直線コネクタ 692">
          <a:extLst>
            <a:ext uri="{FF2B5EF4-FFF2-40B4-BE49-F238E27FC236}">
              <a16:creationId xmlns:a16="http://schemas.microsoft.com/office/drawing/2014/main" id="{D62639B9-D3B9-4482-B031-55D853740F98}"/>
            </a:ext>
          </a:extLst>
        </xdr:cNvPr>
        <xdr:cNvCxnSpPr/>
      </xdr:nvCxnSpPr>
      <xdr:spPr>
        <a:xfrm>
          <a:off x="12814300" y="174326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694" name="n_1aveValue【庁舎】&#10;有形固定資産減価償却率">
          <a:extLst>
            <a:ext uri="{FF2B5EF4-FFF2-40B4-BE49-F238E27FC236}">
              <a16:creationId xmlns:a16="http://schemas.microsoft.com/office/drawing/2014/main" id="{46CE3475-1672-4AB4-97DB-5D5897DC4D5A}"/>
            </a:ext>
          </a:extLst>
        </xdr:cNvPr>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695" name="n_2aveValue【庁舎】&#10;有形固定資産減価償却率">
          <a:extLst>
            <a:ext uri="{FF2B5EF4-FFF2-40B4-BE49-F238E27FC236}">
              <a16:creationId xmlns:a16="http://schemas.microsoft.com/office/drawing/2014/main" id="{381F04B1-66B7-4C95-BCB1-C60246917751}"/>
            </a:ext>
          </a:extLst>
        </xdr:cNvPr>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106697</xdr:rowOff>
    </xdr:from>
    <xdr:ext cx="405111" cy="259045"/>
    <xdr:sp macro="" textlink="">
      <xdr:nvSpPr>
        <xdr:cNvPr id="696" name="n_3aveValue【庁舎】&#10;有形固定資産減価償却率">
          <a:extLst>
            <a:ext uri="{FF2B5EF4-FFF2-40B4-BE49-F238E27FC236}">
              <a16:creationId xmlns:a16="http://schemas.microsoft.com/office/drawing/2014/main" id="{A6D814F9-A651-49A4-913D-0655F56CA511}"/>
            </a:ext>
          </a:extLst>
        </xdr:cNvPr>
        <xdr:cNvSpPr txBox="1"/>
      </xdr:nvSpPr>
      <xdr:spPr>
        <a:xfrm>
          <a:off x="135007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110507</xdr:rowOff>
    </xdr:from>
    <xdr:ext cx="405111" cy="259045"/>
    <xdr:sp macro="" textlink="">
      <xdr:nvSpPr>
        <xdr:cNvPr id="697" name="n_4aveValue【庁舎】&#10;有形固定資産減価償却率">
          <a:extLst>
            <a:ext uri="{FF2B5EF4-FFF2-40B4-BE49-F238E27FC236}">
              <a16:creationId xmlns:a16="http://schemas.microsoft.com/office/drawing/2014/main" id="{38103D5F-823D-4913-98ED-CAB0D23BCBED}"/>
            </a:ext>
          </a:extLst>
        </xdr:cNvPr>
        <xdr:cNvSpPr txBox="1"/>
      </xdr:nvSpPr>
      <xdr:spPr>
        <a:xfrm>
          <a:off x="12611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166388</xdr:rowOff>
    </xdr:from>
    <xdr:ext cx="405111" cy="259045"/>
    <xdr:sp macro="" textlink="">
      <xdr:nvSpPr>
        <xdr:cNvPr id="698" name="n_1mainValue【庁舎】&#10;有形固定資産減価償却率">
          <a:extLst>
            <a:ext uri="{FF2B5EF4-FFF2-40B4-BE49-F238E27FC236}">
              <a16:creationId xmlns:a16="http://schemas.microsoft.com/office/drawing/2014/main" id="{8C61F80E-BE47-4BFD-A51E-151CF3D7B0B2}"/>
            </a:ext>
          </a:extLst>
        </xdr:cNvPr>
        <xdr:cNvSpPr txBox="1"/>
      </xdr:nvSpPr>
      <xdr:spPr>
        <a:xfrm>
          <a:off x="152660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118763</xdr:rowOff>
    </xdr:from>
    <xdr:ext cx="405111" cy="259045"/>
    <xdr:sp macro="" textlink="">
      <xdr:nvSpPr>
        <xdr:cNvPr id="699" name="n_2mainValue【庁舎】&#10;有形固定資産減価償却率">
          <a:extLst>
            <a:ext uri="{FF2B5EF4-FFF2-40B4-BE49-F238E27FC236}">
              <a16:creationId xmlns:a16="http://schemas.microsoft.com/office/drawing/2014/main" id="{8C0DE41F-7BC3-4F65-BCBA-5BA5B8F8D417}"/>
            </a:ext>
          </a:extLst>
        </xdr:cNvPr>
        <xdr:cNvSpPr txBox="1"/>
      </xdr:nvSpPr>
      <xdr:spPr>
        <a:xfrm>
          <a:off x="14389744" y="1726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69232</xdr:rowOff>
    </xdr:from>
    <xdr:ext cx="405111" cy="259045"/>
    <xdr:sp macro="" textlink="">
      <xdr:nvSpPr>
        <xdr:cNvPr id="700" name="n_3mainValue【庁舎】&#10;有形固定資産減価償却率">
          <a:extLst>
            <a:ext uri="{FF2B5EF4-FFF2-40B4-BE49-F238E27FC236}">
              <a16:creationId xmlns:a16="http://schemas.microsoft.com/office/drawing/2014/main" id="{737C5F99-725D-410A-B0AA-9461B53D2FDE}"/>
            </a:ext>
          </a:extLst>
        </xdr:cNvPr>
        <xdr:cNvSpPr txBox="1"/>
      </xdr:nvSpPr>
      <xdr:spPr>
        <a:xfrm>
          <a:off x="135007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12082</xdr:rowOff>
    </xdr:from>
    <xdr:ext cx="405111" cy="259045"/>
    <xdr:sp macro="" textlink="">
      <xdr:nvSpPr>
        <xdr:cNvPr id="701" name="n_4mainValue【庁舎】&#10;有形固定資産減価償却率">
          <a:extLst>
            <a:ext uri="{FF2B5EF4-FFF2-40B4-BE49-F238E27FC236}">
              <a16:creationId xmlns:a16="http://schemas.microsoft.com/office/drawing/2014/main" id="{E7A348A6-6946-4E4D-829A-C513DC204A7C}"/>
            </a:ext>
          </a:extLst>
        </xdr:cNvPr>
        <xdr:cNvSpPr txBox="1"/>
      </xdr:nvSpPr>
      <xdr:spPr>
        <a:xfrm>
          <a:off x="126117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CE290CCF-0A1F-4C88-9F45-CC5DD1B9647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ACF34D06-473F-4C0E-86DB-7FF1CEABAA6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68D5D1C3-3E20-456A-87C0-A5DECE5749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FC76C056-A440-4D4F-8171-DF70C4C68F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31E85F7A-5711-4385-8018-88FAA2F60E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DD31D2EE-3CE0-4066-8B19-ADD3AB214E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F8BBA3A-3383-44A7-BBBA-660426E4A2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6901F2AF-B5CA-47AB-8291-48EBD8ED094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13B62BFC-51E7-4E46-BC8C-9A211DCFDE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3106D7BD-CB05-49AB-9228-10C6516499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D1CE12A8-9CE9-442F-A009-4B8731DA826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A65FFB5F-15CE-44A7-A4D4-500BC388B63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71E4C6C9-A7EA-48B6-9EBA-BE51F36FAAC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2D6A7800-7EC6-4D22-8610-090C0364D76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BB7B9136-12A1-4A99-A2C8-E264B10B178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FDB78293-8544-4450-9786-2E4CC219858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47B272E1-A8FE-4D16-B0E2-5171DCF05A7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38BD704A-CB97-4DFD-90AD-E9014A87F22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E630C36-923D-4568-BE2B-FD0E147038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772C2EC3-700D-4384-A8CE-8C42A915E2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E4491CF2-CDF0-46E8-851D-94E7E018EEA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723" name="直線コネクタ 722">
          <a:extLst>
            <a:ext uri="{FF2B5EF4-FFF2-40B4-BE49-F238E27FC236}">
              <a16:creationId xmlns:a16="http://schemas.microsoft.com/office/drawing/2014/main" id="{9D21192E-6577-4740-B365-D5CEF43C4C0A}"/>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4" name="【庁舎】&#10;一人当たり面積最小値テキスト">
          <a:extLst>
            <a:ext uri="{FF2B5EF4-FFF2-40B4-BE49-F238E27FC236}">
              <a16:creationId xmlns:a16="http://schemas.microsoft.com/office/drawing/2014/main" id="{17F0449A-BC80-4276-B182-4473DCB1C0AB}"/>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5" name="直線コネクタ 724">
          <a:extLst>
            <a:ext uri="{FF2B5EF4-FFF2-40B4-BE49-F238E27FC236}">
              <a16:creationId xmlns:a16="http://schemas.microsoft.com/office/drawing/2014/main" id="{8D0DB4B0-FCDB-4BAF-BF55-37D172DB25B8}"/>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726" name="【庁舎】&#10;一人当たり面積最大値テキスト">
          <a:extLst>
            <a:ext uri="{FF2B5EF4-FFF2-40B4-BE49-F238E27FC236}">
              <a16:creationId xmlns:a16="http://schemas.microsoft.com/office/drawing/2014/main" id="{AE0B9D4D-239C-4E06-87C0-7E94B6352A17}"/>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727" name="直線コネクタ 726">
          <a:extLst>
            <a:ext uri="{FF2B5EF4-FFF2-40B4-BE49-F238E27FC236}">
              <a16:creationId xmlns:a16="http://schemas.microsoft.com/office/drawing/2014/main" id="{88DC21AE-9638-461F-92C3-FD41FAA41578}"/>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728" name="【庁舎】&#10;一人当たり面積平均値テキスト">
          <a:extLst>
            <a:ext uri="{FF2B5EF4-FFF2-40B4-BE49-F238E27FC236}">
              <a16:creationId xmlns:a16="http://schemas.microsoft.com/office/drawing/2014/main" id="{FE920A11-1B45-44F1-9610-80A9D19C0835}"/>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729" name="フローチャート: 判断 728">
          <a:extLst>
            <a:ext uri="{FF2B5EF4-FFF2-40B4-BE49-F238E27FC236}">
              <a16:creationId xmlns:a16="http://schemas.microsoft.com/office/drawing/2014/main" id="{9CB46025-C120-4905-82D5-B458FA11DF91}"/>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730" name="フローチャート: 判断 729">
          <a:extLst>
            <a:ext uri="{FF2B5EF4-FFF2-40B4-BE49-F238E27FC236}">
              <a16:creationId xmlns:a16="http://schemas.microsoft.com/office/drawing/2014/main" id="{783AEBC0-14F2-4BDE-8544-65806A8C2698}"/>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731" name="フローチャート: 判断 730">
          <a:extLst>
            <a:ext uri="{FF2B5EF4-FFF2-40B4-BE49-F238E27FC236}">
              <a16:creationId xmlns:a16="http://schemas.microsoft.com/office/drawing/2014/main" id="{15C88AD2-C2EA-4BDE-B87C-D71C54D62536}"/>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732" name="フローチャート: 判断 731">
          <a:extLst>
            <a:ext uri="{FF2B5EF4-FFF2-40B4-BE49-F238E27FC236}">
              <a16:creationId xmlns:a16="http://schemas.microsoft.com/office/drawing/2014/main" id="{618E67E0-ABAD-4BE7-93BC-11975F5F6BE9}"/>
            </a:ext>
          </a:extLst>
        </xdr:cNvPr>
        <xdr:cNvSpPr/>
      </xdr:nvSpPr>
      <xdr:spPr>
        <a:xfrm>
          <a:off x="19494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89408</xdr:rowOff>
    </xdr:from>
    <xdr:to>
      <xdr:col>98</xdr:col>
      <xdr:colOff>38100</xdr:colOff>
      <xdr:row>103</xdr:row>
      <xdr:rowOff>19558</xdr:rowOff>
    </xdr:to>
    <xdr:sp macro="" textlink="">
      <xdr:nvSpPr>
        <xdr:cNvPr id="733" name="フローチャート: 判断 732">
          <a:extLst>
            <a:ext uri="{FF2B5EF4-FFF2-40B4-BE49-F238E27FC236}">
              <a16:creationId xmlns:a16="http://schemas.microsoft.com/office/drawing/2014/main" id="{2EE5B2A4-81F1-4640-8B81-130326E3FB35}"/>
            </a:ext>
          </a:extLst>
        </xdr:cNvPr>
        <xdr:cNvSpPr/>
      </xdr:nvSpPr>
      <xdr:spPr>
        <a:xfrm>
          <a:off x="18605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5B49BF5-A809-4B2D-A2A5-AEB8158BDA9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D5B2CAA-C954-4C18-BBEB-041454AE24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37C6EC21-54D3-40AA-9CD8-330D6C7AEC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5A3635F-725A-4DB5-BE55-E3B5A767E0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370E42E-7E92-4BD9-8DB2-4A4339C116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71120</xdr:rowOff>
    </xdr:from>
    <xdr:to>
      <xdr:col>116</xdr:col>
      <xdr:colOff>114300</xdr:colOff>
      <xdr:row>101</xdr:row>
      <xdr:rowOff>1270</xdr:rowOff>
    </xdr:to>
    <xdr:sp macro="" textlink="">
      <xdr:nvSpPr>
        <xdr:cNvPr id="739" name="楕円 738">
          <a:extLst>
            <a:ext uri="{FF2B5EF4-FFF2-40B4-BE49-F238E27FC236}">
              <a16:creationId xmlns:a16="http://schemas.microsoft.com/office/drawing/2014/main" id="{76708B19-67F9-41E8-9738-747CF5745B72}"/>
            </a:ext>
          </a:extLst>
        </xdr:cNvPr>
        <xdr:cNvSpPr/>
      </xdr:nvSpPr>
      <xdr:spPr>
        <a:xfrm>
          <a:off x="22110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157497</xdr:rowOff>
    </xdr:from>
    <xdr:ext cx="469744" cy="259045"/>
    <xdr:sp macro="" textlink="">
      <xdr:nvSpPr>
        <xdr:cNvPr id="740" name="【庁舎】&#10;一人当たり面積該当値テキスト">
          <a:extLst>
            <a:ext uri="{FF2B5EF4-FFF2-40B4-BE49-F238E27FC236}">
              <a16:creationId xmlns:a16="http://schemas.microsoft.com/office/drawing/2014/main" id="{399AC684-7F63-4631-BAA4-922285AE9802}"/>
            </a:ext>
          </a:extLst>
        </xdr:cNvPr>
        <xdr:cNvSpPr txBox="1"/>
      </xdr:nvSpPr>
      <xdr:spPr>
        <a:xfrm>
          <a:off x="22199600" y="1713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61976</xdr:rowOff>
    </xdr:from>
    <xdr:to>
      <xdr:col>112</xdr:col>
      <xdr:colOff>38100</xdr:colOff>
      <xdr:row>100</xdr:row>
      <xdr:rowOff>163576</xdr:rowOff>
    </xdr:to>
    <xdr:sp macro="" textlink="">
      <xdr:nvSpPr>
        <xdr:cNvPr id="741" name="楕円 740">
          <a:extLst>
            <a:ext uri="{FF2B5EF4-FFF2-40B4-BE49-F238E27FC236}">
              <a16:creationId xmlns:a16="http://schemas.microsoft.com/office/drawing/2014/main" id="{77DF96AA-BC58-4DBF-AC9F-9960391F585C}"/>
            </a:ext>
          </a:extLst>
        </xdr:cNvPr>
        <xdr:cNvSpPr/>
      </xdr:nvSpPr>
      <xdr:spPr>
        <a:xfrm>
          <a:off x="21272500" y="172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112776</xdr:rowOff>
    </xdr:from>
    <xdr:to>
      <xdr:col>116</xdr:col>
      <xdr:colOff>63500</xdr:colOff>
      <xdr:row>100</xdr:row>
      <xdr:rowOff>121920</xdr:rowOff>
    </xdr:to>
    <xdr:cxnSp macro="">
      <xdr:nvCxnSpPr>
        <xdr:cNvPr id="742" name="直線コネクタ 741">
          <a:extLst>
            <a:ext uri="{FF2B5EF4-FFF2-40B4-BE49-F238E27FC236}">
              <a16:creationId xmlns:a16="http://schemas.microsoft.com/office/drawing/2014/main" id="{885CEC86-9AA4-46B5-AEA9-8E5B71A76B43}"/>
            </a:ext>
          </a:extLst>
        </xdr:cNvPr>
        <xdr:cNvCxnSpPr/>
      </xdr:nvCxnSpPr>
      <xdr:spPr>
        <a:xfrm>
          <a:off x="21323300" y="172577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61976</xdr:rowOff>
    </xdr:from>
    <xdr:to>
      <xdr:col>107</xdr:col>
      <xdr:colOff>101600</xdr:colOff>
      <xdr:row>100</xdr:row>
      <xdr:rowOff>163576</xdr:rowOff>
    </xdr:to>
    <xdr:sp macro="" textlink="">
      <xdr:nvSpPr>
        <xdr:cNvPr id="743" name="楕円 742">
          <a:extLst>
            <a:ext uri="{FF2B5EF4-FFF2-40B4-BE49-F238E27FC236}">
              <a16:creationId xmlns:a16="http://schemas.microsoft.com/office/drawing/2014/main" id="{F231B092-BD03-4C64-A04F-8562F8F33882}"/>
            </a:ext>
          </a:extLst>
        </xdr:cNvPr>
        <xdr:cNvSpPr/>
      </xdr:nvSpPr>
      <xdr:spPr>
        <a:xfrm>
          <a:off x="20383500" y="172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112776</xdr:rowOff>
    </xdr:from>
    <xdr:to>
      <xdr:col>111</xdr:col>
      <xdr:colOff>177800</xdr:colOff>
      <xdr:row>100</xdr:row>
      <xdr:rowOff>112776</xdr:rowOff>
    </xdr:to>
    <xdr:cxnSp macro="">
      <xdr:nvCxnSpPr>
        <xdr:cNvPr id="744" name="直線コネクタ 743">
          <a:extLst>
            <a:ext uri="{FF2B5EF4-FFF2-40B4-BE49-F238E27FC236}">
              <a16:creationId xmlns:a16="http://schemas.microsoft.com/office/drawing/2014/main" id="{2C82CF6A-5456-456C-8132-B12D5FDCFD25}"/>
            </a:ext>
          </a:extLst>
        </xdr:cNvPr>
        <xdr:cNvCxnSpPr/>
      </xdr:nvCxnSpPr>
      <xdr:spPr>
        <a:xfrm>
          <a:off x="20434300" y="17257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57404</xdr:rowOff>
    </xdr:from>
    <xdr:to>
      <xdr:col>102</xdr:col>
      <xdr:colOff>165100</xdr:colOff>
      <xdr:row>100</xdr:row>
      <xdr:rowOff>159004</xdr:rowOff>
    </xdr:to>
    <xdr:sp macro="" textlink="">
      <xdr:nvSpPr>
        <xdr:cNvPr id="745" name="楕円 744">
          <a:extLst>
            <a:ext uri="{FF2B5EF4-FFF2-40B4-BE49-F238E27FC236}">
              <a16:creationId xmlns:a16="http://schemas.microsoft.com/office/drawing/2014/main" id="{1392048C-AAA3-4493-918B-CAD1066DF531}"/>
            </a:ext>
          </a:extLst>
        </xdr:cNvPr>
        <xdr:cNvSpPr/>
      </xdr:nvSpPr>
      <xdr:spPr>
        <a:xfrm>
          <a:off x="19494500" y="172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108204</xdr:rowOff>
    </xdr:from>
    <xdr:to>
      <xdr:col>107</xdr:col>
      <xdr:colOff>50800</xdr:colOff>
      <xdr:row>100</xdr:row>
      <xdr:rowOff>112776</xdr:rowOff>
    </xdr:to>
    <xdr:cxnSp macro="">
      <xdr:nvCxnSpPr>
        <xdr:cNvPr id="746" name="直線コネクタ 745">
          <a:extLst>
            <a:ext uri="{FF2B5EF4-FFF2-40B4-BE49-F238E27FC236}">
              <a16:creationId xmlns:a16="http://schemas.microsoft.com/office/drawing/2014/main" id="{1995285F-46AF-40BA-9018-7F116783B0DF}"/>
            </a:ext>
          </a:extLst>
        </xdr:cNvPr>
        <xdr:cNvCxnSpPr/>
      </xdr:nvCxnSpPr>
      <xdr:spPr>
        <a:xfrm>
          <a:off x="19545300" y="17253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155702</xdr:rowOff>
    </xdr:from>
    <xdr:to>
      <xdr:col>98</xdr:col>
      <xdr:colOff>38100</xdr:colOff>
      <xdr:row>102</xdr:row>
      <xdr:rowOff>85852</xdr:rowOff>
    </xdr:to>
    <xdr:sp macro="" textlink="">
      <xdr:nvSpPr>
        <xdr:cNvPr id="747" name="楕円 746">
          <a:extLst>
            <a:ext uri="{FF2B5EF4-FFF2-40B4-BE49-F238E27FC236}">
              <a16:creationId xmlns:a16="http://schemas.microsoft.com/office/drawing/2014/main" id="{9394FEDA-7D23-4168-81EA-24270DF0664E}"/>
            </a:ext>
          </a:extLst>
        </xdr:cNvPr>
        <xdr:cNvSpPr/>
      </xdr:nvSpPr>
      <xdr:spPr>
        <a:xfrm>
          <a:off x="18605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108204</xdr:rowOff>
    </xdr:from>
    <xdr:to>
      <xdr:col>102</xdr:col>
      <xdr:colOff>114300</xdr:colOff>
      <xdr:row>102</xdr:row>
      <xdr:rowOff>35052</xdr:rowOff>
    </xdr:to>
    <xdr:cxnSp macro="">
      <xdr:nvCxnSpPr>
        <xdr:cNvPr id="748" name="直線コネクタ 747">
          <a:extLst>
            <a:ext uri="{FF2B5EF4-FFF2-40B4-BE49-F238E27FC236}">
              <a16:creationId xmlns:a16="http://schemas.microsoft.com/office/drawing/2014/main" id="{FB22ECCF-8583-443A-A2A1-8E615735708B}"/>
            </a:ext>
          </a:extLst>
        </xdr:cNvPr>
        <xdr:cNvCxnSpPr/>
      </xdr:nvCxnSpPr>
      <xdr:spPr>
        <a:xfrm flipV="1">
          <a:off x="18656300" y="1725320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749" name="n_1aveValue【庁舎】&#10;一人当たり面積">
          <a:extLst>
            <a:ext uri="{FF2B5EF4-FFF2-40B4-BE49-F238E27FC236}">
              <a16:creationId xmlns:a16="http://schemas.microsoft.com/office/drawing/2014/main" id="{4EF2409C-F107-4A9D-BFFD-4F09A3E2361D}"/>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750" name="n_2aveValue【庁舎】&#10;一人当たり面積">
          <a:extLst>
            <a:ext uri="{FF2B5EF4-FFF2-40B4-BE49-F238E27FC236}">
              <a16:creationId xmlns:a16="http://schemas.microsoft.com/office/drawing/2014/main" id="{7B3981E2-270D-44B5-B346-2B11611690EB}"/>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60977</xdr:rowOff>
    </xdr:from>
    <xdr:ext cx="469744" cy="259045"/>
    <xdr:sp macro="" textlink="">
      <xdr:nvSpPr>
        <xdr:cNvPr id="751" name="n_3aveValue【庁舎】&#10;一人当たり面積">
          <a:extLst>
            <a:ext uri="{FF2B5EF4-FFF2-40B4-BE49-F238E27FC236}">
              <a16:creationId xmlns:a16="http://schemas.microsoft.com/office/drawing/2014/main" id="{6BE98C29-5ED1-4B78-AE87-ACA6F35ADB6E}"/>
            </a:ext>
          </a:extLst>
        </xdr:cNvPr>
        <xdr:cNvSpPr txBox="1"/>
      </xdr:nvSpPr>
      <xdr:spPr>
        <a:xfrm>
          <a:off x="193104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10685</xdr:rowOff>
    </xdr:from>
    <xdr:ext cx="469744" cy="259045"/>
    <xdr:sp macro="" textlink="">
      <xdr:nvSpPr>
        <xdr:cNvPr id="752" name="n_4aveValue【庁舎】&#10;一人当たり面積">
          <a:extLst>
            <a:ext uri="{FF2B5EF4-FFF2-40B4-BE49-F238E27FC236}">
              <a16:creationId xmlns:a16="http://schemas.microsoft.com/office/drawing/2014/main" id="{47F6B7FA-0FAA-4405-88FA-50E45868C624}"/>
            </a:ext>
          </a:extLst>
        </xdr:cNvPr>
        <xdr:cNvSpPr txBox="1"/>
      </xdr:nvSpPr>
      <xdr:spPr>
        <a:xfrm>
          <a:off x="18421427" y="1767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8653</xdr:rowOff>
    </xdr:from>
    <xdr:ext cx="469744" cy="259045"/>
    <xdr:sp macro="" textlink="">
      <xdr:nvSpPr>
        <xdr:cNvPr id="753" name="n_1mainValue【庁舎】&#10;一人当たり面積">
          <a:extLst>
            <a:ext uri="{FF2B5EF4-FFF2-40B4-BE49-F238E27FC236}">
              <a16:creationId xmlns:a16="http://schemas.microsoft.com/office/drawing/2014/main" id="{B2C8D20A-2A65-42D0-BAE8-1328711CA647}"/>
            </a:ext>
          </a:extLst>
        </xdr:cNvPr>
        <xdr:cNvSpPr txBox="1"/>
      </xdr:nvSpPr>
      <xdr:spPr>
        <a:xfrm>
          <a:off x="21075727" y="1698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8653</xdr:rowOff>
    </xdr:from>
    <xdr:ext cx="469744" cy="259045"/>
    <xdr:sp macro="" textlink="">
      <xdr:nvSpPr>
        <xdr:cNvPr id="754" name="n_2mainValue【庁舎】&#10;一人当たり面積">
          <a:extLst>
            <a:ext uri="{FF2B5EF4-FFF2-40B4-BE49-F238E27FC236}">
              <a16:creationId xmlns:a16="http://schemas.microsoft.com/office/drawing/2014/main" id="{55E15D15-7281-49F4-8B7A-A7AB1183F644}"/>
            </a:ext>
          </a:extLst>
        </xdr:cNvPr>
        <xdr:cNvSpPr txBox="1"/>
      </xdr:nvSpPr>
      <xdr:spPr>
        <a:xfrm>
          <a:off x="20199427" y="1698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4081</xdr:rowOff>
    </xdr:from>
    <xdr:ext cx="469744" cy="259045"/>
    <xdr:sp macro="" textlink="">
      <xdr:nvSpPr>
        <xdr:cNvPr id="755" name="n_3mainValue【庁舎】&#10;一人当たり面積">
          <a:extLst>
            <a:ext uri="{FF2B5EF4-FFF2-40B4-BE49-F238E27FC236}">
              <a16:creationId xmlns:a16="http://schemas.microsoft.com/office/drawing/2014/main" id="{A4C6FD4D-90DA-4431-A9BD-00A87AC586C0}"/>
            </a:ext>
          </a:extLst>
        </xdr:cNvPr>
        <xdr:cNvSpPr txBox="1"/>
      </xdr:nvSpPr>
      <xdr:spPr>
        <a:xfrm>
          <a:off x="19310427" y="1697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102379</xdr:rowOff>
    </xdr:from>
    <xdr:ext cx="469744" cy="259045"/>
    <xdr:sp macro="" textlink="">
      <xdr:nvSpPr>
        <xdr:cNvPr id="756" name="n_4mainValue【庁舎】&#10;一人当たり面積">
          <a:extLst>
            <a:ext uri="{FF2B5EF4-FFF2-40B4-BE49-F238E27FC236}">
              <a16:creationId xmlns:a16="http://schemas.microsoft.com/office/drawing/2014/main" id="{7BAD232A-BB98-4C26-9A90-CB4E6B95E9B7}"/>
            </a:ext>
          </a:extLst>
        </xdr:cNvPr>
        <xdr:cNvSpPr txBox="1"/>
      </xdr:nvSpPr>
      <xdr:spPr>
        <a:xfrm>
          <a:off x="18421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9A40A543-69AC-4D81-B44B-BF9A790F0A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ACF0AAB-330E-4D88-AAE6-CDF221570C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1A96885C-F43E-4590-A567-99E76FA1D0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類似団体と比較して有形固定資産減価償却率が低い施設は、消防施設（</a:t>
          </a:r>
          <a:r>
            <a:rPr kumimoji="1" lang="en-US" altLang="ja-JP" sz="1100">
              <a:solidFill>
                <a:schemeClr val="dk1"/>
              </a:solidFill>
              <a:effectLst/>
              <a:latin typeface="+mn-lt"/>
              <a:ea typeface="+mn-ea"/>
              <a:cs typeface="+mn-cs"/>
            </a:rPr>
            <a:t>42.2</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％）となっており、与勝消防署を令和元年度に改築した事や本庁舎（東棟）を平成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年度に新築したことから、取得価格が増加し、減価償却率が低くなっている。</a:t>
          </a:r>
          <a:endParaRPr lang="ja-JP" altLang="ja-JP" sz="1400">
            <a:effectLst/>
          </a:endParaRPr>
        </a:p>
        <a:p>
          <a:r>
            <a:rPr kumimoji="1" lang="ja-JP" altLang="ja-JP" sz="1100">
              <a:solidFill>
                <a:schemeClr val="dk1"/>
              </a:solidFill>
              <a:effectLst/>
              <a:latin typeface="+mn-lt"/>
              <a:ea typeface="+mn-ea"/>
              <a:cs typeface="+mn-cs"/>
            </a:rPr>
            <a:t>類似団体と比較して有形固定資産減価償却率が高い施設は、図書館（</a:t>
          </a:r>
          <a:r>
            <a:rPr kumimoji="1" lang="en-US" altLang="ja-JP" sz="1100">
              <a:solidFill>
                <a:schemeClr val="dk1"/>
              </a:solidFill>
              <a:effectLst/>
              <a:latin typeface="+mn-lt"/>
              <a:ea typeface="+mn-ea"/>
              <a:cs typeface="+mn-cs"/>
            </a:rPr>
            <a:t>67.4</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85.0</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77.7</a:t>
          </a:r>
          <a:r>
            <a:rPr kumimoji="1" lang="ja-JP" altLang="ja-JP" sz="1100">
              <a:solidFill>
                <a:schemeClr val="dk1"/>
              </a:solidFill>
              <a:effectLst/>
              <a:latin typeface="+mn-lt"/>
              <a:ea typeface="+mn-ea"/>
              <a:cs typeface="+mn-cs"/>
            </a:rPr>
            <a:t>％）となっており、市民会館と図書館の建物付属設備のほとんどが耐用年数を超えているため、個別施設計画に基づいた施設の更新・維持管理を適切に行っていくことにより、今後の維持管理費用の減少を含めた公共施設マネジメントの適正化に努める。</a:t>
          </a:r>
          <a:endParaRPr lang="ja-JP" altLang="ja-JP" sz="1400">
            <a:effectLst/>
          </a:endParaRPr>
        </a:p>
        <a:p>
          <a:r>
            <a:rPr kumimoji="1" lang="ja-JP" altLang="ja-JP" sz="1100">
              <a:solidFill>
                <a:schemeClr val="dk1"/>
              </a:solidFill>
              <a:effectLst/>
              <a:latin typeface="+mn-lt"/>
              <a:ea typeface="+mn-ea"/>
              <a:cs typeface="+mn-cs"/>
            </a:rPr>
            <a:t>また、体育施設については昭和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年前後に建設された施設が多く減価償却が進んできており、特に具志川総合体育館は、老朽化以外にも耐震性にも問題があることから、利用者の安全性や利便性を確保するため施設の更新計画を進めている。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126,515
124,793
87.03
75,482,287
72,679,745
2,220,558
30,946,997
43,746,932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基準財政需要額及び基準財政収入額の双方増加して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en-US" sz="1300">
              <a:latin typeface="ＭＳ Ｐゴシック" panose="020B0600070205080204" pitchFamily="50" charset="-128"/>
              <a:ea typeface="ＭＳ Ｐゴシック" panose="020B0600070205080204" pitchFamily="50" charset="-128"/>
            </a:rPr>
            <a:t>分母である基準財政需要額が</a:t>
          </a:r>
          <a:r>
            <a:rPr kumimoji="1" lang="en-US" altLang="ja-JP" sz="1300">
              <a:latin typeface="ＭＳ Ｐゴシック" panose="020B0600070205080204" pitchFamily="50" charset="-128"/>
              <a:ea typeface="ＭＳ Ｐゴシック" panose="020B0600070205080204" pitchFamily="50" charset="-128"/>
            </a:rPr>
            <a:t>725,827</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26,533,645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27,259,472</a:t>
          </a:r>
          <a:r>
            <a:rPr kumimoji="1" lang="ja-JP" altLang="en-US" sz="1300">
              <a:latin typeface="ＭＳ Ｐゴシック" panose="020B0600070205080204" pitchFamily="50" charset="-128"/>
              <a:ea typeface="ＭＳ Ｐゴシック" panose="020B0600070205080204" pitchFamily="50" charset="-128"/>
            </a:rPr>
            <a:t>千円）、分子である基準財政収入額が</a:t>
          </a:r>
          <a:r>
            <a:rPr kumimoji="1" lang="en-US" altLang="ja-JP" sz="1300">
              <a:latin typeface="ＭＳ Ｐゴシック" panose="020B0600070205080204" pitchFamily="50" charset="-128"/>
              <a:ea typeface="ＭＳ Ｐゴシック" panose="020B0600070205080204" pitchFamily="50" charset="-128"/>
            </a:rPr>
            <a:t>817,610</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12,643,497→13,461,107</a:t>
          </a:r>
          <a:r>
            <a:rPr kumimoji="1" lang="ja-JP" altLang="en-US" sz="1300">
              <a:latin typeface="ＭＳ Ｐゴシック" panose="020B0600070205080204" pitchFamily="50" charset="-128"/>
              <a:ea typeface="ＭＳ Ｐゴシック" panose="020B0600070205080204" pitchFamily="50" charset="-128"/>
            </a:rPr>
            <a:t>千円）であり、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年平均の結果、</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主に社会福祉費等の社会保障経費の増額が要因となっている。分子である基準財政収入額は、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主に地方税の増額が要因となっている。　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ポイント下回っていることから、今後も自主財源の確保と歳出削減に取り組み、財政基盤の強化に努める。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10885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089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147865</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147865</xdr:rowOff>
    </xdr:from>
    <xdr:to>
      <xdr:col>11</xdr:col>
      <xdr:colOff>31750</xdr:colOff>
      <xdr:row>44</xdr:row>
      <xdr:rowOff>165100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131535</xdr:rowOff>
    </xdr:from>
    <xdr:to>
      <xdr:col>23</xdr:col>
      <xdr:colOff>184150</xdr:colOff>
      <xdr:row>45</xdr:row>
      <xdr:rowOff>61685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27412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7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97065</xdr:rowOff>
    </xdr:from>
    <xdr:to>
      <xdr:col>11</xdr:col>
      <xdr:colOff>82550</xdr:colOff>
      <xdr:row>45</xdr:row>
      <xdr:rowOff>27215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11992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経常一般財源が減少したことに対して、一般財源等充当経常経費が増加していることから、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分母である経常一般財源については、</a:t>
          </a:r>
          <a:r>
            <a:rPr kumimoji="1" lang="ja-JP" altLang="en-US" sz="1300">
              <a:latin typeface="ＭＳ Ｐゴシック" panose="020B0600070205080204" pitchFamily="50" charset="-128"/>
              <a:ea typeface="ＭＳ Ｐゴシック" panose="020B0600070205080204" pitchFamily="50" charset="-128"/>
            </a:rPr>
            <a:t>地方税が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％伸びたものの、臨時財政対策債が</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％減り、分母全体では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分子である一般財源等充当経常経費は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扶助費及び人件費等が増額となっている。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歳入対策（市民税の調定増等）による経常一般財源の増加と、経常経費の見直しや内部管理経費の点検等、歳出の効率化、削減に努める。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63</xdr:row>
      <xdr:rowOff>41910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59872"/>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62</xdr:row>
      <xdr:rowOff>29972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164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62</xdr:row>
      <xdr:rowOff>107188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164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107188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791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12954</xdr:rowOff>
    </xdr:from>
    <xdr:to>
      <xdr:col>11</xdr:col>
      <xdr:colOff>82550</xdr:colOff>
      <xdr:row>62</xdr:row>
      <xdr:rowOff>114554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円の増で、類似団体の平均に比べ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円上回っている。決算額では前年度と比較して、人件費が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301,979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千円増、物件費が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近年の人件費の増加要因としては、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職員及び会計年度任用職員の給料表の改定が主な要因となっている。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年度については、会計年度職員への勤勉手当支給を開始することから、人件費の増加が見込まれており、人員整理等を計画的に進める必要がある。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13404</xdr:rowOff>
    </xdr:from>
    <xdr:to>
      <xdr:col>23</xdr:col>
      <xdr:colOff>133350</xdr:colOff>
      <xdr:row>84</xdr:row>
      <xdr:rowOff>34170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15204"/>
          <a:ext cx="838200" cy="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93321</xdr:rowOff>
    </xdr:from>
    <xdr:to>
      <xdr:col>19</xdr:col>
      <xdr:colOff>133350</xdr:colOff>
      <xdr:row>84</xdr:row>
      <xdr:rowOff>13404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23671"/>
          <a:ext cx="889000" cy="9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141292</xdr:rowOff>
    </xdr:from>
    <xdr:to>
      <xdr:col>15</xdr:col>
      <xdr:colOff>82550</xdr:colOff>
      <xdr:row>83</xdr:row>
      <xdr:rowOff>93321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0192"/>
          <a:ext cx="889000" cy="1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21580</xdr:rowOff>
    </xdr:from>
    <xdr:to>
      <xdr:col>11</xdr:col>
      <xdr:colOff>31750</xdr:colOff>
      <xdr:row>82</xdr:row>
      <xdr:rowOff>141292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0480"/>
          <a:ext cx="889000" cy="11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33493</xdr:rowOff>
    </xdr:from>
    <xdr:to>
      <xdr:col>11</xdr:col>
      <xdr:colOff>82550</xdr:colOff>
      <xdr:row>84</xdr:row>
      <xdr:rowOff>135093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119870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32454</xdr:rowOff>
    </xdr:from>
    <xdr:to>
      <xdr:col>7</xdr:col>
      <xdr:colOff>31750</xdr:colOff>
      <xdr:row>83</xdr:row>
      <xdr:rowOff>134054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118831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4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154820</xdr:rowOff>
    </xdr:from>
    <xdr:to>
      <xdr:col>23</xdr:col>
      <xdr:colOff>184150</xdr:colOff>
      <xdr:row>84</xdr:row>
      <xdr:rowOff>84970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126897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134054</xdr:rowOff>
    </xdr:from>
    <xdr:to>
      <xdr:col>19</xdr:col>
      <xdr:colOff>184150</xdr:colOff>
      <xdr:row>84</xdr:row>
      <xdr:rowOff>64204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48981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5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42521</xdr:rowOff>
    </xdr:from>
    <xdr:to>
      <xdr:col>15</xdr:col>
      <xdr:colOff>133350</xdr:colOff>
      <xdr:row>83</xdr:row>
      <xdr:rowOff>144121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7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128898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5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90492</xdr:rowOff>
    </xdr:from>
    <xdr:to>
      <xdr:col>11</xdr:col>
      <xdr:colOff>82550</xdr:colOff>
      <xdr:row>83</xdr:row>
      <xdr:rowOff>20642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30819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1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142230</xdr:rowOff>
    </xdr:from>
    <xdr:to>
      <xdr:col>7</xdr:col>
      <xdr:colOff>31750</xdr:colOff>
      <xdr:row>82</xdr:row>
      <xdr:rowOff>72380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82557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ポイント下回っており、類似団体でも低い水準となっている。今後も引き続き給与水準の適正化に努める。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11793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0706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29029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706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29029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08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29029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0017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14514</xdr:rowOff>
    </xdr:from>
    <xdr:to>
      <xdr:col>68</xdr:col>
      <xdr:colOff>203200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132443</xdr:rowOff>
    </xdr:from>
    <xdr:to>
      <xdr:col>81</xdr:col>
      <xdr:colOff>95250</xdr:colOff>
      <xdr:row>82</xdr:row>
      <xdr:rowOff>62593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148970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１７年度～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２９年度、職員数：２５．３％削減）の推進により、全国平均及び沖縄県平均を下回っている。引き続き、Ｒ３年度策定の「第３次うるま市定員適正化計画」（Ｒ５年度～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７年度）の方針のもと、将来にわたり安定的・継続的に適切な行政サービスを提供できるよう、組織体制や事務事業の見直し、人材の育成と意識改革、民間能力の積極的活用等に取り組み、行政運営の効率化と適切な定員管理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76094</xdr:rowOff>
    </xdr:from>
    <xdr:to>
      <xdr:col>81</xdr:col>
      <xdr:colOff>44450</xdr:colOff>
      <xdr:row>63</xdr:row>
      <xdr:rowOff>126365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77444"/>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35878</xdr:rowOff>
    </xdr:from>
    <xdr:to>
      <xdr:col>77</xdr:col>
      <xdr:colOff>44450</xdr:colOff>
      <xdr:row>63</xdr:row>
      <xdr:rowOff>76094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3722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35878</xdr:rowOff>
    </xdr:from>
    <xdr:to>
      <xdr:col>72</xdr:col>
      <xdr:colOff>203200</xdr:colOff>
      <xdr:row>63</xdr:row>
      <xdr:rowOff>37888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372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37888</xdr:rowOff>
    </xdr:from>
    <xdr:to>
      <xdr:col>68</xdr:col>
      <xdr:colOff>152400</xdr:colOff>
      <xdr:row>63</xdr:row>
      <xdr:rowOff>41910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3923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10689</xdr:rowOff>
    </xdr:from>
    <xdr:to>
      <xdr:col>68</xdr:col>
      <xdr:colOff>203200</xdr:colOff>
      <xdr:row>64</xdr:row>
      <xdr:rowOff>112289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97066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99077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75565</xdr:rowOff>
    </xdr:from>
    <xdr:to>
      <xdr:col>81</xdr:col>
      <xdr:colOff>95250</xdr:colOff>
      <xdr:row>64</xdr:row>
      <xdr:rowOff>5715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47642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25294</xdr:rowOff>
    </xdr:from>
    <xdr:to>
      <xdr:col>77</xdr:col>
      <xdr:colOff>95250</xdr:colOff>
      <xdr:row>63</xdr:row>
      <xdr:rowOff>126894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111671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156528</xdr:rowOff>
    </xdr:from>
    <xdr:to>
      <xdr:col>73</xdr:col>
      <xdr:colOff>44450</xdr:colOff>
      <xdr:row>63</xdr:row>
      <xdr:rowOff>86678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71455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158538</xdr:rowOff>
    </xdr:from>
    <xdr:to>
      <xdr:col>68</xdr:col>
      <xdr:colOff>203200</xdr:colOff>
      <xdr:row>63</xdr:row>
      <xdr:rowOff>88688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98865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分母である標準財政規模は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718,178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、分子である元利償還金額は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104,106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数値改善の要因となっている。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においては合併特例債の活用可能額の終盤を迎えることから、普通建設事業に係る財源について、他の起債メニューへの移行が必要であり実質公債費率の上昇が見込まれることから、市債の計画的発行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150888</xdr:rowOff>
    </xdr:from>
    <xdr:to>
      <xdr:col>81</xdr:col>
      <xdr:colOff>44450</xdr:colOff>
      <xdr:row>41</xdr:row>
      <xdr:rowOff>162378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803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13909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36891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105833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377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43543</xdr:rowOff>
    </xdr:from>
    <xdr:to>
      <xdr:col>68</xdr:col>
      <xdr:colOff>203200</xdr:colOff>
      <xdr:row>42</xdr:row>
      <xdr:rowOff>145143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97868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今年度の将来負担比率は </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しています。</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将来負担額より充当可能財源等が多いことから非該当となります。</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等の減少に伴い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、充当可能財源について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も減少している。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においては、合併により公共施設等が多いことから、老朽化施設の更新及び改修等が必要となる施設が多く見込まれるなど、今後も多大な需要が見込まれるため、インフラ及び公共施設の維持管理コストも十分に把握し、財政の健全化に努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156119</xdr:rowOff>
    </xdr:from>
    <xdr:to>
      <xdr:col>68</xdr:col>
      <xdr:colOff>203200</xdr:colOff>
      <xdr:row>18</xdr:row>
      <xdr:rowOff>86269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96446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29482</xdr:rowOff>
    </xdr:from>
    <xdr:to>
      <xdr:col>64</xdr:col>
      <xdr:colOff>152400</xdr:colOff>
      <xdr:row>18</xdr:row>
      <xdr:rowOff>131082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1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115859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20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47353</xdr:rowOff>
    </xdr:from>
    <xdr:to>
      <xdr:col>64</xdr:col>
      <xdr:colOff>152400</xdr:colOff>
      <xdr:row>13</xdr:row>
      <xdr:rowOff>148953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2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159130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04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126,515
124,793
87.03
75,482,287
72,679,745
2,220,558
30,946,997
43,746,932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ポイントの増となり、類似団体および全国平均を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２年度より導入された会計年度任用職員制度を踏まえ、「第３次うるま市定員適正化計画」（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７年度）の方針のもと、将来にわたり安定的・継続的に適切な行政サービスを提供できるよう、組織体制や事務事業の見直し、人材の育成と意識改革、民間能力の積極的活用等に取り組み、行政運営の効率化と適切な定員管理を推進し、人件費の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00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38</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00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38</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949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中では委託費の割合が大きく、特に施設維持管理委託料や指定管理委託料が際立っている。今後、施設の経年劣化等に伴う経費の増加も見込まれることから、公共施設総合管理計画の着実な推進を図るとともに、経費節減・事務事業の効率化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50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1814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905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140607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90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121557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2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155121</xdr:rowOff>
    </xdr:from>
    <xdr:to>
      <xdr:col>69</xdr:col>
      <xdr:colOff>142875</xdr:colOff>
      <xdr:row>16</xdr:row>
      <xdr:rowOff>85271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70048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89807</xdr:rowOff>
    </xdr:from>
    <xdr:to>
      <xdr:col>69</xdr:col>
      <xdr:colOff>142875</xdr:colOff>
      <xdr:row>16</xdr:row>
      <xdr:rowOff>19957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30134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ポイント増となり、全国平均および類似団体平均に比べ高い状況となっている。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本市においては、生活保護扶助費や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保育所運営費等に占める割合が大きく、今後も、幼児教育・保育の無償化、少子高齢化に伴う社会保障経費が増加するものと見込まれるため、適正な制度運営に取り組み経常的な管理経費の節減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161290</xdr:rowOff>
    </xdr:from>
    <xdr:to>
      <xdr:col>24</xdr:col>
      <xdr:colOff>25400</xdr:colOff>
      <xdr:row>60</xdr:row>
      <xdr:rowOff>119380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768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161290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16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115570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39370</xdr:rowOff>
    </xdr:from>
    <xdr:to>
      <xdr:col>11</xdr:col>
      <xdr:colOff>9525</xdr:colOff>
      <xdr:row>59</xdr:row>
      <xdr:rowOff>115570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54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77487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68580</xdr:rowOff>
    </xdr:from>
    <xdr:to>
      <xdr:col>24</xdr:col>
      <xdr:colOff>76200</xdr:colOff>
      <xdr:row>60</xdr:row>
      <xdr:rowOff>170180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148607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110490</xdr:rowOff>
    </xdr:from>
    <xdr:to>
      <xdr:col>20</xdr:col>
      <xdr:colOff>38100</xdr:colOff>
      <xdr:row>60</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25417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64770</xdr:rowOff>
    </xdr:from>
    <xdr:to>
      <xdr:col>11</xdr:col>
      <xdr:colOff>60325</xdr:colOff>
      <xdr:row>59</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160020</xdr:rowOff>
    </xdr:from>
    <xdr:to>
      <xdr:col>6</xdr:col>
      <xdr:colOff>171450</xdr:colOff>
      <xdr:row>59</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74947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後期高齢者医療特別会計及び介護保険事業特別会計への繰出金の増額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社会保障関係においては保険料等の徴収強化や適正給付及び予防対策を図り、公共施設については、総合管理計画の着実な推進と計画的な長寿命化を図り、健全経営の推進と効率化に努める。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70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3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56</xdr:row>
      <xdr:rowOff>23585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83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247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主な要因としては、一部事務組合負担金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今後も少子高齢化に伴う社会保障の充実により伸びると見込まれる補助金もあるが、各種団体等に対する補助金等については、外部評価等も踏まえながら引き続き必要性、公平性、また公益性等を勘案し、経費の節減・見直し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563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5630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837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154432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648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ポイントの減となり、類似団体平均は上回っているものの全国平均以下となっている。合併特例債は、令和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活用可能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今後その他地方債へ移行していくことが想定され、地方交付税算入率が低くなることで市債の借入額によっては将来の財政負担につながることから、財源確保を図り、健全財政を基盤にした行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715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86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24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20320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要因としては経常経費充当一般財源では人件費や扶助費が増となっていることが挙げられる。今後、市税の伸びは見込まれるものの、子育て支援等の社会保障経費や公共施設等の維持補修費の増も想定されることから、事務事業の効率化や管理経費の点検等、歳出の効率化・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77</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429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76</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36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76</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36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66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72390</xdr:rowOff>
    </xdr:from>
    <xdr:to>
      <xdr:col>69</xdr:col>
      <xdr:colOff>142875</xdr:colOff>
      <xdr:row>76</xdr:row>
      <xdr:rowOff>2539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138447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7747</xdr:rowOff>
    </xdr:from>
    <xdr:to>
      <xdr:col>29</xdr:col>
      <xdr:colOff>127000</xdr:colOff>
      <xdr:row>16</xdr:row>
      <xdr:rowOff>41831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98572"/>
          <a:ext cx="647700" cy="3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163974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41831</xdr:rowOff>
    </xdr:from>
    <xdr:to>
      <xdr:col>26</xdr:col>
      <xdr:colOff>50800</xdr:colOff>
      <xdr:row>16</xdr:row>
      <xdr:rowOff>75436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2656"/>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75436</xdr:rowOff>
    </xdr:from>
    <xdr:to>
      <xdr:col>22</xdr:col>
      <xdr:colOff>114300</xdr:colOff>
      <xdr:row>16</xdr:row>
      <xdr:rowOff>102136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66261"/>
          <a:ext cx="698500" cy="26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102136</xdr:rowOff>
    </xdr:from>
    <xdr:to>
      <xdr:col>18</xdr:col>
      <xdr:colOff>177800</xdr:colOff>
      <xdr:row>17</xdr:row>
      <xdr:rowOff>13393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92961"/>
          <a:ext cx="698500" cy="8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151851</xdr:rowOff>
    </xdr:from>
    <xdr:to>
      <xdr:col>19</xdr:col>
      <xdr:colOff>38100</xdr:colOff>
      <xdr:row>15</xdr:row>
      <xdr:rowOff>82001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599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167579</xdr:rowOff>
    </xdr:from>
    <xdr:to>
      <xdr:col>15</xdr:col>
      <xdr:colOff>101600</xdr:colOff>
      <xdr:row>15</xdr:row>
      <xdr:rowOff>97729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1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107906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8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128397</xdr:rowOff>
    </xdr:from>
    <xdr:to>
      <xdr:col>29</xdr:col>
      <xdr:colOff>177800</xdr:colOff>
      <xdr:row>16</xdr:row>
      <xdr:rowOff>58547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4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144924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162481</xdr:rowOff>
    </xdr:from>
    <xdr:to>
      <xdr:col>26</xdr:col>
      <xdr:colOff>101600</xdr:colOff>
      <xdr:row>16</xdr:row>
      <xdr:rowOff>92631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102808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5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24636</xdr:rowOff>
    </xdr:from>
    <xdr:to>
      <xdr:col>22</xdr:col>
      <xdr:colOff>165100</xdr:colOff>
      <xdr:row>16</xdr:row>
      <xdr:rowOff>126236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15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136413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51336</xdr:rowOff>
    </xdr:from>
    <xdr:to>
      <xdr:col>19</xdr:col>
      <xdr:colOff>38100</xdr:colOff>
      <xdr:row>16</xdr:row>
      <xdr:rowOff>152936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4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137713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134043</xdr:rowOff>
    </xdr:from>
    <xdr:to>
      <xdr:col>15</xdr:col>
      <xdr:colOff>101600</xdr:colOff>
      <xdr:row>17</xdr:row>
      <xdr:rowOff>64193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48970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1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67449</xdr:rowOff>
    </xdr:from>
    <xdr:to>
      <xdr:col>29</xdr:col>
      <xdr:colOff>127000</xdr:colOff>
      <xdr:row>35</xdr:row>
      <xdr:rowOff>68211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7799"/>
          <a:ext cx="6477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40170</xdr:rowOff>
    </xdr:from>
    <xdr:to>
      <xdr:col>26</xdr:col>
      <xdr:colOff>50800</xdr:colOff>
      <xdr:row>35</xdr:row>
      <xdr:rowOff>68211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50520"/>
          <a:ext cx="698500" cy="28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40170</xdr:rowOff>
    </xdr:from>
    <xdr:to>
      <xdr:col>22</xdr:col>
      <xdr:colOff>114300</xdr:colOff>
      <xdr:row>35</xdr:row>
      <xdr:rowOff>91377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0520"/>
          <a:ext cx="698500" cy="5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62078</xdr:rowOff>
    </xdr:from>
    <xdr:to>
      <xdr:col>18</xdr:col>
      <xdr:colOff>177800</xdr:colOff>
      <xdr:row>35</xdr:row>
      <xdr:rowOff>91377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72428"/>
          <a:ext cx="698500" cy="2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273024</xdr:rowOff>
    </xdr:from>
    <xdr:to>
      <xdr:col>19</xdr:col>
      <xdr:colOff>38100</xdr:colOff>
      <xdr:row>35</xdr:row>
      <xdr:rowOff>31724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41901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245973</xdr:rowOff>
    </xdr:from>
    <xdr:to>
      <xdr:col>15</xdr:col>
      <xdr:colOff>101600</xdr:colOff>
      <xdr:row>35</xdr:row>
      <xdr:rowOff>4673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13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28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xdr:rowOff>
    </xdr:from>
    <xdr:to>
      <xdr:col>29</xdr:col>
      <xdr:colOff>177800</xdr:colOff>
      <xdr:row>35</xdr:row>
      <xdr:rowOff>118249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26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204626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7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17411</xdr:rowOff>
    </xdr:from>
    <xdr:to>
      <xdr:col>26</xdr:col>
      <xdr:colOff>101600</xdr:colOff>
      <xdr:row>35</xdr:row>
      <xdr:rowOff>119011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2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129189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9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332270</xdr:rowOff>
    </xdr:from>
    <xdr:to>
      <xdr:col>22</xdr:col>
      <xdr:colOff>165100</xdr:colOff>
      <xdr:row>35</xdr:row>
      <xdr:rowOff>90970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9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101147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40577</xdr:rowOff>
    </xdr:from>
    <xdr:to>
      <xdr:col>19</xdr:col>
      <xdr:colOff>38100</xdr:colOff>
      <xdr:row>35</xdr:row>
      <xdr:rowOff>142177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5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126954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3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11278</xdr:rowOff>
    </xdr:from>
    <xdr:to>
      <xdr:col>15</xdr:col>
      <xdr:colOff>101600</xdr:colOff>
      <xdr:row>35</xdr:row>
      <xdr:rowOff>112878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2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97655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126,515
124,793
87.03
75,482,287
72,679,745
2,220,558
30,946,997
43,746,932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12347</xdr:rowOff>
    </xdr:from>
    <xdr:to>
      <xdr:col>24</xdr:col>
      <xdr:colOff>63500</xdr:colOff>
      <xdr:row>35</xdr:row>
      <xdr:rowOff>60467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13097"/>
          <a:ext cx="8382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60467</xdr:rowOff>
    </xdr:from>
    <xdr:to>
      <xdr:col>19</xdr:col>
      <xdr:colOff>177800</xdr:colOff>
      <xdr:row>35</xdr:row>
      <xdr:rowOff>107102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6121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107102</xdr:rowOff>
    </xdr:from>
    <xdr:to>
      <xdr:col>15</xdr:col>
      <xdr:colOff>50800</xdr:colOff>
      <xdr:row>35</xdr:row>
      <xdr:rowOff>143906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07852"/>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143906</xdr:rowOff>
    </xdr:from>
    <xdr:to>
      <xdr:col>10</xdr:col>
      <xdr:colOff>114300</xdr:colOff>
      <xdr:row>36</xdr:row>
      <xdr:rowOff>100129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44656"/>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107919</xdr:rowOff>
    </xdr:from>
    <xdr:to>
      <xdr:col>10</xdr:col>
      <xdr:colOff>165100</xdr:colOff>
      <xdr:row>35</xdr:row>
      <xdr:rowOff>38069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54596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58268</xdr:rowOff>
    </xdr:from>
    <xdr:to>
      <xdr:col>6</xdr:col>
      <xdr:colOff>38100</xdr:colOff>
      <xdr:row>35</xdr:row>
      <xdr:rowOff>159868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132997</xdr:rowOff>
    </xdr:from>
    <xdr:to>
      <xdr:col>24</xdr:col>
      <xdr:colOff>114300</xdr:colOff>
      <xdr:row>35</xdr:row>
      <xdr:rowOff>63147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155874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1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9667</xdr:rowOff>
    </xdr:from>
    <xdr:to>
      <xdr:col>20</xdr:col>
      <xdr:colOff>38100</xdr:colOff>
      <xdr:row>35</xdr:row>
      <xdr:rowOff>111267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1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127794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56302</xdr:rowOff>
    </xdr:from>
    <xdr:to>
      <xdr:col>15</xdr:col>
      <xdr:colOff>101600</xdr:colOff>
      <xdr:row>35</xdr:row>
      <xdr:rowOff>157902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3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93106</xdr:rowOff>
    </xdr:from>
    <xdr:to>
      <xdr:col>10</xdr:col>
      <xdr:colOff>165100</xdr:colOff>
      <xdr:row>36</xdr:row>
      <xdr:rowOff>23256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9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14383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1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49329</xdr:rowOff>
    </xdr:from>
    <xdr:to>
      <xdr:col>6</xdr:col>
      <xdr:colOff>38100</xdr:colOff>
      <xdr:row>36</xdr:row>
      <xdr:rowOff>150929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142056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1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160780</xdr:rowOff>
    </xdr:from>
    <xdr:to>
      <xdr:col>24</xdr:col>
      <xdr:colOff>63500</xdr:colOff>
      <xdr:row>56</xdr:row>
      <xdr:rowOff>167165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61980"/>
          <a:ext cx="8382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160780</xdr:rowOff>
    </xdr:from>
    <xdr:to>
      <xdr:col>19</xdr:col>
      <xdr:colOff>177800</xdr:colOff>
      <xdr:row>57</xdr:row>
      <xdr:rowOff>43835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1980"/>
          <a:ext cx="889000" cy="5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43835</xdr:rowOff>
    </xdr:from>
    <xdr:to>
      <xdr:col>15</xdr:col>
      <xdr:colOff>50800</xdr:colOff>
      <xdr:row>58</xdr:row>
      <xdr:rowOff>16763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6485"/>
          <a:ext cx="889000" cy="14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16763</xdr:rowOff>
    </xdr:from>
    <xdr:to>
      <xdr:col>10</xdr:col>
      <xdr:colOff>114300</xdr:colOff>
      <xdr:row>58</xdr:row>
      <xdr:rowOff>27653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0863"/>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108576</xdr:rowOff>
    </xdr:from>
    <xdr:to>
      <xdr:col>10</xdr:col>
      <xdr:colOff>165100</xdr:colOff>
      <xdr:row>57</xdr:row>
      <xdr:rowOff>38726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21153</xdr:rowOff>
    </xdr:from>
    <xdr:to>
      <xdr:col>6</xdr:col>
      <xdr:colOff>38100</xdr:colOff>
      <xdr:row>57</xdr:row>
      <xdr:rowOff>122753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116365</xdr:rowOff>
    </xdr:from>
    <xdr:to>
      <xdr:col>24</xdr:col>
      <xdr:colOff>114300</xdr:colOff>
      <xdr:row>57</xdr:row>
      <xdr:rowOff>46515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139242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109980</xdr:rowOff>
    </xdr:from>
    <xdr:to>
      <xdr:col>20</xdr:col>
      <xdr:colOff>38100</xdr:colOff>
      <xdr:row>57</xdr:row>
      <xdr:rowOff>40130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31257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164485</xdr:rowOff>
    </xdr:from>
    <xdr:to>
      <xdr:col>15</xdr:col>
      <xdr:colOff>101600</xdr:colOff>
      <xdr:row>57</xdr:row>
      <xdr:rowOff>94635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85762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137413</xdr:rowOff>
    </xdr:from>
    <xdr:to>
      <xdr:col>10</xdr:col>
      <xdr:colOff>165100</xdr:colOff>
      <xdr:row>58</xdr:row>
      <xdr:rowOff>67563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58690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148303</xdr:rowOff>
    </xdr:from>
    <xdr:to>
      <xdr:col>6</xdr:col>
      <xdr:colOff>38100</xdr:colOff>
      <xdr:row>58</xdr:row>
      <xdr:rowOff>78453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69580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53918</xdr:rowOff>
    </xdr:from>
    <xdr:to>
      <xdr:col>24</xdr:col>
      <xdr:colOff>63500</xdr:colOff>
      <xdr:row>76</xdr:row>
      <xdr:rowOff>56604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84118"/>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53918</xdr:rowOff>
    </xdr:from>
    <xdr:to>
      <xdr:col>19</xdr:col>
      <xdr:colOff>177800</xdr:colOff>
      <xdr:row>77</xdr:row>
      <xdr:rowOff>5341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84118"/>
          <a:ext cx="8890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116669</xdr:rowOff>
    </xdr:from>
    <xdr:to>
      <xdr:col>15</xdr:col>
      <xdr:colOff>50800</xdr:colOff>
      <xdr:row>77</xdr:row>
      <xdr:rowOff>5341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46869"/>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116669</xdr:rowOff>
    </xdr:from>
    <xdr:to>
      <xdr:col>10</xdr:col>
      <xdr:colOff>114300</xdr:colOff>
      <xdr:row>77</xdr:row>
      <xdr:rowOff>13912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46869"/>
          <a:ext cx="889000" cy="6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109474</xdr:rowOff>
    </xdr:from>
    <xdr:to>
      <xdr:col>10</xdr:col>
      <xdr:colOff>165100</xdr:colOff>
      <xdr:row>76</xdr:row>
      <xdr:rowOff>39624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56151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28493</xdr:rowOff>
    </xdr:from>
    <xdr:to>
      <xdr:col>6</xdr:col>
      <xdr:colOff>38100</xdr:colOff>
      <xdr:row>76</xdr:row>
      <xdr:rowOff>130093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146620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5804</xdr:rowOff>
    </xdr:from>
    <xdr:to>
      <xdr:col>24</xdr:col>
      <xdr:colOff>114300</xdr:colOff>
      <xdr:row>76</xdr:row>
      <xdr:rowOff>107404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28681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8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3118</xdr:rowOff>
    </xdr:from>
    <xdr:to>
      <xdr:col>20</xdr:col>
      <xdr:colOff>38100</xdr:colOff>
      <xdr:row>76</xdr:row>
      <xdr:rowOff>104718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121245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0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125991</xdr:rowOff>
    </xdr:from>
    <xdr:to>
      <xdr:col>15</xdr:col>
      <xdr:colOff>101600</xdr:colOff>
      <xdr:row>77</xdr:row>
      <xdr:rowOff>56141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47268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65869</xdr:rowOff>
    </xdr:from>
    <xdr:to>
      <xdr:col>10</xdr:col>
      <xdr:colOff>165100</xdr:colOff>
      <xdr:row>76</xdr:row>
      <xdr:rowOff>167469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158596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134562</xdr:rowOff>
    </xdr:from>
    <xdr:to>
      <xdr:col>6</xdr:col>
      <xdr:colOff>38100</xdr:colOff>
      <xdr:row>77</xdr:row>
      <xdr:rowOff>64712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55839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89995</xdr:rowOff>
    </xdr:from>
    <xdr:to>
      <xdr:col>24</xdr:col>
      <xdr:colOff>63500</xdr:colOff>
      <xdr:row>92</xdr:row>
      <xdr:rowOff>54973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691945"/>
          <a:ext cx="838200" cy="13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4353</xdr:rowOff>
    </xdr:from>
    <xdr:to>
      <xdr:col>19</xdr:col>
      <xdr:colOff>177800</xdr:colOff>
      <xdr:row>92</xdr:row>
      <xdr:rowOff>54973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777753"/>
          <a:ext cx="889000" cy="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4353</xdr:rowOff>
    </xdr:from>
    <xdr:to>
      <xdr:col>15</xdr:col>
      <xdr:colOff>50800</xdr:colOff>
      <xdr:row>93</xdr:row>
      <xdr:rowOff>104732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777753"/>
          <a:ext cx="889000" cy="27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104732</xdr:rowOff>
    </xdr:from>
    <xdr:to>
      <xdr:col>10</xdr:col>
      <xdr:colOff>114300</xdr:colOff>
      <xdr:row>93</xdr:row>
      <xdr:rowOff>150809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049582"/>
          <a:ext cx="889000" cy="4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113102</xdr:rowOff>
    </xdr:from>
    <xdr:to>
      <xdr:col>10</xdr:col>
      <xdr:colOff>165100</xdr:colOff>
      <xdr:row>96</xdr:row>
      <xdr:rowOff>43252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34379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49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168025</xdr:rowOff>
    </xdr:from>
    <xdr:to>
      <xdr:col>6</xdr:col>
      <xdr:colOff>38100</xdr:colOff>
      <xdr:row>96</xdr:row>
      <xdr:rowOff>98175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89302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54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39195</xdr:rowOff>
    </xdr:from>
    <xdr:to>
      <xdr:col>24</xdr:col>
      <xdr:colOff>114300</xdr:colOff>
      <xdr:row>91</xdr:row>
      <xdr:rowOff>140795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64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62072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4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4173</xdr:rowOff>
    </xdr:from>
    <xdr:to>
      <xdr:col>20</xdr:col>
      <xdr:colOff>38100</xdr:colOff>
      <xdr:row>92</xdr:row>
      <xdr:rowOff>105773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77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122300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55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125003</xdr:rowOff>
    </xdr:from>
    <xdr:to>
      <xdr:col>15</xdr:col>
      <xdr:colOff>101600</xdr:colOff>
      <xdr:row>92</xdr:row>
      <xdr:rowOff>55153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7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71680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53932</xdr:rowOff>
    </xdr:from>
    <xdr:to>
      <xdr:col>10</xdr:col>
      <xdr:colOff>165100</xdr:colOff>
      <xdr:row>93</xdr:row>
      <xdr:rowOff>155532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59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77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100009</xdr:rowOff>
    </xdr:from>
    <xdr:to>
      <xdr:col>6</xdr:col>
      <xdr:colOff>38100</xdr:colOff>
      <xdr:row>94</xdr:row>
      <xdr:rowOff>30159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0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46686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82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136633</xdr:rowOff>
    </xdr:from>
    <xdr:to>
      <xdr:col>54</xdr:col>
      <xdr:colOff>189865</xdr:colOff>
      <xdr:row>38</xdr:row>
      <xdr:rowOff>108915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51583"/>
          <a:ext cx="1270" cy="117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112742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108915</xdr:rowOff>
    </xdr:from>
    <xdr:to>
      <xdr:col>55</xdr:col>
      <xdr:colOff>88900</xdr:colOff>
      <xdr:row>38</xdr:row>
      <xdr:rowOff>108915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4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83310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136633</xdr:rowOff>
    </xdr:from>
    <xdr:to>
      <xdr:col>55</xdr:col>
      <xdr:colOff>88900</xdr:colOff>
      <xdr:row>31</xdr:row>
      <xdr:rowOff>136633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5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83807</xdr:rowOff>
    </xdr:from>
    <xdr:to>
      <xdr:col>55</xdr:col>
      <xdr:colOff>0</xdr:colOff>
      <xdr:row>36</xdr:row>
      <xdr:rowOff>125793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56007"/>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08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157728</xdr:rowOff>
    </xdr:from>
    <xdr:to>
      <xdr:col>55</xdr:col>
      <xdr:colOff>50800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125793</xdr:rowOff>
    </xdr:from>
    <xdr:to>
      <xdr:col>50</xdr:col>
      <xdr:colOff>114300</xdr:colOff>
      <xdr:row>37</xdr:row>
      <xdr:rowOff>38345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97993"/>
          <a:ext cx="889000" cy="8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142287</xdr:rowOff>
    </xdr:from>
    <xdr:to>
      <xdr:col>50</xdr:col>
      <xdr:colOff>165100</xdr:colOff>
      <xdr:row>37</xdr:row>
      <xdr:rowOff>72437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63564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81788</xdr:rowOff>
    </xdr:from>
    <xdr:to>
      <xdr:col>45</xdr:col>
      <xdr:colOff>177800</xdr:colOff>
      <xdr:row>37</xdr:row>
      <xdr:rowOff>38345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96738"/>
          <a:ext cx="889000" cy="98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4175</xdr:rowOff>
    </xdr:from>
    <xdr:to>
      <xdr:col>46</xdr:col>
      <xdr:colOff>38100</xdr:colOff>
      <xdr:row>37</xdr:row>
      <xdr:rowOff>105775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96902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81788</xdr:rowOff>
    </xdr:from>
    <xdr:to>
      <xdr:col>41</xdr:col>
      <xdr:colOff>50800</xdr:colOff>
      <xdr:row>38</xdr:row>
      <xdr:rowOff>67034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96738"/>
          <a:ext cx="889000" cy="118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74927</xdr:rowOff>
    </xdr:from>
    <xdr:to>
      <xdr:col>41</xdr:col>
      <xdr:colOff>101600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112294</xdr:rowOff>
    </xdr:from>
    <xdr:to>
      <xdr:col>36</xdr:col>
      <xdr:colOff>165100</xdr:colOff>
      <xdr:row>37</xdr:row>
      <xdr:rowOff>42444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33007</xdr:rowOff>
    </xdr:from>
    <xdr:to>
      <xdr:col>55</xdr:col>
      <xdr:colOff>50800</xdr:colOff>
      <xdr:row>36</xdr:row>
      <xdr:rowOff>134607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55884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5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74993</xdr:rowOff>
    </xdr:from>
    <xdr:to>
      <xdr:col>50</xdr:col>
      <xdr:colOff>165100</xdr:colOff>
      <xdr:row>37</xdr:row>
      <xdr:rowOff>5143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21670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158995</xdr:rowOff>
    </xdr:from>
    <xdr:to>
      <xdr:col>46</xdr:col>
      <xdr:colOff>38100</xdr:colOff>
      <xdr:row>37</xdr:row>
      <xdr:rowOff>89145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105672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30988</xdr:rowOff>
    </xdr:from>
    <xdr:to>
      <xdr:col>41</xdr:col>
      <xdr:colOff>101600</xdr:colOff>
      <xdr:row>31</xdr:row>
      <xdr:rowOff>132588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123715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3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16234</xdr:rowOff>
    </xdr:from>
    <xdr:to>
      <xdr:col>36</xdr:col>
      <xdr:colOff>165100</xdr:colOff>
      <xdr:row>38</xdr:row>
      <xdr:rowOff>117834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108961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2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32728</xdr:rowOff>
    </xdr:from>
    <xdr:to>
      <xdr:col>55</xdr:col>
      <xdr:colOff>0</xdr:colOff>
      <xdr:row>55</xdr:row>
      <xdr:rowOff>27229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291028"/>
          <a:ext cx="838200" cy="1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44031</xdr:rowOff>
    </xdr:from>
    <xdr:to>
      <xdr:col>50</xdr:col>
      <xdr:colOff>114300</xdr:colOff>
      <xdr:row>54</xdr:row>
      <xdr:rowOff>32728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130881"/>
          <a:ext cx="889000" cy="16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44031</xdr:rowOff>
    </xdr:from>
    <xdr:to>
      <xdr:col>45</xdr:col>
      <xdr:colOff>177800</xdr:colOff>
      <xdr:row>54</xdr:row>
      <xdr:rowOff>120841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130881"/>
          <a:ext cx="889000" cy="2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134010</xdr:rowOff>
    </xdr:from>
    <xdr:to>
      <xdr:col>41</xdr:col>
      <xdr:colOff>50800</xdr:colOff>
      <xdr:row>54</xdr:row>
      <xdr:rowOff>120841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220860"/>
          <a:ext cx="889000" cy="15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98349</xdr:rowOff>
    </xdr:from>
    <xdr:to>
      <xdr:col>41</xdr:col>
      <xdr:colOff>101600</xdr:colOff>
      <xdr:row>54</xdr:row>
      <xdr:rowOff>28499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1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45026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89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107302</xdr:rowOff>
    </xdr:from>
    <xdr:to>
      <xdr:col>36</xdr:col>
      <xdr:colOff>165100</xdr:colOff>
      <xdr:row>54</xdr:row>
      <xdr:rowOff>37452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19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28579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2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147879</xdr:rowOff>
    </xdr:from>
    <xdr:to>
      <xdr:col>55</xdr:col>
      <xdr:colOff>50800</xdr:colOff>
      <xdr:row>55</xdr:row>
      <xdr:rowOff>78029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0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170756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153378</xdr:rowOff>
    </xdr:from>
    <xdr:to>
      <xdr:col>50</xdr:col>
      <xdr:colOff>165100</xdr:colOff>
      <xdr:row>54</xdr:row>
      <xdr:rowOff>83528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100055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0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164681</xdr:rowOff>
    </xdr:from>
    <xdr:to>
      <xdr:col>46</xdr:col>
      <xdr:colOff>38100</xdr:colOff>
      <xdr:row>53</xdr:row>
      <xdr:rowOff>94831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0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111358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885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70041</xdr:rowOff>
    </xdr:from>
    <xdr:to>
      <xdr:col>41</xdr:col>
      <xdr:colOff>101600</xdr:colOff>
      <xdr:row>55</xdr:row>
      <xdr:rowOff>191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162768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42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83210</xdr:rowOff>
    </xdr:from>
    <xdr:to>
      <xdr:col>36</xdr:col>
      <xdr:colOff>165100</xdr:colOff>
      <xdr:row>54</xdr:row>
      <xdr:rowOff>13360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29887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81795</xdr:rowOff>
    </xdr:from>
    <xdr:to>
      <xdr:col>55</xdr:col>
      <xdr:colOff>0</xdr:colOff>
      <xdr:row>78</xdr:row>
      <xdr:rowOff>63714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83445"/>
          <a:ext cx="838200" cy="15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157004</xdr:rowOff>
    </xdr:from>
    <xdr:to>
      <xdr:col>50</xdr:col>
      <xdr:colOff>114300</xdr:colOff>
      <xdr:row>78</xdr:row>
      <xdr:rowOff>63714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58654"/>
          <a:ext cx="889000" cy="7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20462</xdr:rowOff>
    </xdr:from>
    <xdr:to>
      <xdr:col>45</xdr:col>
      <xdr:colOff>177800</xdr:colOff>
      <xdr:row>77</xdr:row>
      <xdr:rowOff>157004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707762"/>
          <a:ext cx="889000" cy="65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20462</xdr:rowOff>
    </xdr:from>
    <xdr:to>
      <xdr:col>41</xdr:col>
      <xdr:colOff>50800</xdr:colOff>
      <xdr:row>76</xdr:row>
      <xdr:rowOff>144638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707762"/>
          <a:ext cx="889000" cy="46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162601</xdr:rowOff>
    </xdr:from>
    <xdr:to>
      <xdr:col>41</xdr:col>
      <xdr:colOff>101600</xdr:colOff>
      <xdr:row>76</xdr:row>
      <xdr:rowOff>92751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83878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100147</xdr:rowOff>
    </xdr:from>
    <xdr:to>
      <xdr:col>36</xdr:col>
      <xdr:colOff>165100</xdr:colOff>
      <xdr:row>77</xdr:row>
      <xdr:rowOff>30297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21424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30995</xdr:rowOff>
    </xdr:from>
    <xdr:to>
      <xdr:col>55</xdr:col>
      <xdr:colOff>50800</xdr:colOff>
      <xdr:row>77</xdr:row>
      <xdr:rowOff>132595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9422</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12914</xdr:rowOff>
    </xdr:from>
    <xdr:to>
      <xdr:col>50</xdr:col>
      <xdr:colOff>165100</xdr:colOff>
      <xdr:row>78</xdr:row>
      <xdr:rowOff>114514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105641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106204</xdr:rowOff>
    </xdr:from>
    <xdr:to>
      <xdr:col>46</xdr:col>
      <xdr:colOff>38100</xdr:colOff>
      <xdr:row>78</xdr:row>
      <xdr:rowOff>36354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27481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141112</xdr:rowOff>
    </xdr:from>
    <xdr:to>
      <xdr:col>41</xdr:col>
      <xdr:colOff>101600</xdr:colOff>
      <xdr:row>74</xdr:row>
      <xdr:rowOff>71262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6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87789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43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93838</xdr:rowOff>
    </xdr:from>
    <xdr:to>
      <xdr:col>36</xdr:col>
      <xdr:colOff>165100</xdr:colOff>
      <xdr:row>77</xdr:row>
      <xdr:rowOff>23988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40515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9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142653</xdr:rowOff>
    </xdr:from>
    <xdr:to>
      <xdr:col>55</xdr:col>
      <xdr:colOff>0</xdr:colOff>
      <xdr:row>95</xdr:row>
      <xdr:rowOff>97162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258953"/>
          <a:ext cx="8382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107601</xdr:rowOff>
    </xdr:from>
    <xdr:to>
      <xdr:col>50</xdr:col>
      <xdr:colOff>114300</xdr:colOff>
      <xdr:row>94</xdr:row>
      <xdr:rowOff>142653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223901"/>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107601</xdr:rowOff>
    </xdr:from>
    <xdr:to>
      <xdr:col>45</xdr:col>
      <xdr:colOff>177800</xdr:colOff>
      <xdr:row>96</xdr:row>
      <xdr:rowOff>128556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223901"/>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7055</xdr:rowOff>
    </xdr:from>
    <xdr:to>
      <xdr:col>41</xdr:col>
      <xdr:colOff>50800</xdr:colOff>
      <xdr:row>96</xdr:row>
      <xdr:rowOff>128556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123355"/>
          <a:ext cx="889000" cy="4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122789</xdr:rowOff>
    </xdr:from>
    <xdr:to>
      <xdr:col>41</xdr:col>
      <xdr:colOff>101600</xdr:colOff>
      <xdr:row>95</xdr:row>
      <xdr:rowOff>52939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69466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14263</xdr:rowOff>
    </xdr:from>
    <xdr:to>
      <xdr:col>36</xdr:col>
      <xdr:colOff>165100</xdr:colOff>
      <xdr:row>94</xdr:row>
      <xdr:rowOff>115863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106990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46362</xdr:rowOff>
    </xdr:from>
    <xdr:to>
      <xdr:col>55</xdr:col>
      <xdr:colOff>50800</xdr:colOff>
      <xdr:row>95</xdr:row>
      <xdr:rowOff>147962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69239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91853</xdr:rowOff>
    </xdr:from>
    <xdr:to>
      <xdr:col>50</xdr:col>
      <xdr:colOff>165100</xdr:colOff>
      <xdr:row>95</xdr:row>
      <xdr:rowOff>22003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0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38530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56801</xdr:rowOff>
    </xdr:from>
    <xdr:to>
      <xdr:col>46</xdr:col>
      <xdr:colOff>38100</xdr:colOff>
      <xdr:row>94</xdr:row>
      <xdr:rowOff>158401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17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3478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94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77756</xdr:rowOff>
    </xdr:from>
    <xdr:to>
      <xdr:col>41</xdr:col>
      <xdr:colOff>101600</xdr:colOff>
      <xdr:row>97</xdr:row>
      <xdr:rowOff>7906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170483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127705</xdr:rowOff>
    </xdr:from>
    <xdr:to>
      <xdr:col>36</xdr:col>
      <xdr:colOff>165100</xdr:colOff>
      <xdr:row>94</xdr:row>
      <xdr:rowOff>57855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0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74382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8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164084</xdr:rowOff>
    </xdr:from>
    <xdr:to>
      <xdr:col>85</xdr:col>
      <xdr:colOff>127000</xdr:colOff>
      <xdr:row>39</xdr:row>
      <xdr:rowOff>73079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79184"/>
          <a:ext cx="838200" cy="8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69378</xdr:rowOff>
    </xdr:from>
    <xdr:to>
      <xdr:col>81</xdr:col>
      <xdr:colOff>50800</xdr:colOff>
      <xdr:row>39</xdr:row>
      <xdr:rowOff>73079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55928"/>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69378</xdr:rowOff>
    </xdr:from>
    <xdr:to>
      <xdr:col>76</xdr:col>
      <xdr:colOff>114300</xdr:colOff>
      <xdr:row>39</xdr:row>
      <xdr:rowOff>84618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5592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84618</xdr:rowOff>
    </xdr:from>
    <xdr:to>
      <xdr:col>71</xdr:col>
      <xdr:colOff>177800</xdr:colOff>
      <xdr:row>39</xdr:row>
      <xdr:rowOff>89626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71168"/>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91730</xdr:rowOff>
    </xdr:from>
    <xdr:to>
      <xdr:col>72</xdr:col>
      <xdr:colOff>38100</xdr:colOff>
      <xdr:row>37</xdr:row>
      <xdr:rowOff>21880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2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38407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0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147139</xdr:rowOff>
    </xdr:from>
    <xdr:to>
      <xdr:col>67</xdr:col>
      <xdr:colOff>101600</xdr:colOff>
      <xdr:row>37</xdr:row>
      <xdr:rowOff>77289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31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93816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0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113284</xdr:rowOff>
    </xdr:from>
    <xdr:to>
      <xdr:col>85</xdr:col>
      <xdr:colOff>177800</xdr:colOff>
      <xdr:row>39</xdr:row>
      <xdr:rowOff>43434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72661</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1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22279</xdr:rowOff>
    </xdr:from>
    <xdr:to>
      <xdr:col>81</xdr:col>
      <xdr:colOff>101600</xdr:colOff>
      <xdr:row>39</xdr:row>
      <xdr:rowOff>123879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115006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0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18578</xdr:rowOff>
    </xdr:from>
    <xdr:to>
      <xdr:col>76</xdr:col>
      <xdr:colOff>165100</xdr:colOff>
      <xdr:row>39</xdr:row>
      <xdr:rowOff>120178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111305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9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33818</xdr:rowOff>
    </xdr:from>
    <xdr:to>
      <xdr:col>72</xdr:col>
      <xdr:colOff>38100</xdr:colOff>
      <xdr:row>39</xdr:row>
      <xdr:rowOff>135418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126545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38826</xdr:rowOff>
    </xdr:from>
    <xdr:to>
      <xdr:col>67</xdr:col>
      <xdr:colOff>101600</xdr:colOff>
      <xdr:row>39</xdr:row>
      <xdr:rowOff>140426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2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131553</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818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145205</xdr:rowOff>
    </xdr:from>
    <xdr:to>
      <xdr:col>85</xdr:col>
      <xdr:colOff>127000</xdr:colOff>
      <xdr:row>74</xdr:row>
      <xdr:rowOff>160121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32505"/>
          <a:ext cx="8382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116325</xdr:rowOff>
    </xdr:from>
    <xdr:to>
      <xdr:col>81</xdr:col>
      <xdr:colOff>50800</xdr:colOff>
      <xdr:row>74</xdr:row>
      <xdr:rowOff>145205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03625"/>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116325</xdr:rowOff>
    </xdr:from>
    <xdr:to>
      <xdr:col>76</xdr:col>
      <xdr:colOff>114300</xdr:colOff>
      <xdr:row>74</xdr:row>
      <xdr:rowOff>135490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03625"/>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135490</xdr:rowOff>
    </xdr:from>
    <xdr:to>
      <xdr:col>71</xdr:col>
      <xdr:colOff>177800</xdr:colOff>
      <xdr:row>74</xdr:row>
      <xdr:rowOff>137452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22790"/>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163328</xdr:rowOff>
    </xdr:from>
    <xdr:to>
      <xdr:col>72</xdr:col>
      <xdr:colOff>38100</xdr:colOff>
      <xdr:row>74</xdr:row>
      <xdr:rowOff>93478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110005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149841</xdr:rowOff>
    </xdr:from>
    <xdr:to>
      <xdr:col>67</xdr:col>
      <xdr:colOff>101600</xdr:colOff>
      <xdr:row>74</xdr:row>
      <xdr:rowOff>79991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96518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109321</xdr:rowOff>
    </xdr:from>
    <xdr:to>
      <xdr:col>85</xdr:col>
      <xdr:colOff>177800</xdr:colOff>
      <xdr:row>75</xdr:row>
      <xdr:rowOff>39471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132198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94405</xdr:rowOff>
    </xdr:from>
    <xdr:to>
      <xdr:col>81</xdr:col>
      <xdr:colOff>101600</xdr:colOff>
      <xdr:row>75</xdr:row>
      <xdr:rowOff>24555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41082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5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65525</xdr:rowOff>
    </xdr:from>
    <xdr:to>
      <xdr:col>76</xdr:col>
      <xdr:colOff>165100</xdr:colOff>
      <xdr:row>74</xdr:row>
      <xdr:rowOff>167125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12202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5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84690</xdr:rowOff>
    </xdr:from>
    <xdr:to>
      <xdr:col>72</xdr:col>
      <xdr:colOff>38100</xdr:colOff>
      <xdr:row>75</xdr:row>
      <xdr:rowOff>14840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86652</xdr:rowOff>
    </xdr:from>
    <xdr:to>
      <xdr:col>67</xdr:col>
      <xdr:colOff>101600</xdr:colOff>
      <xdr:row>75</xdr:row>
      <xdr:rowOff>16802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7929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17430</xdr:rowOff>
    </xdr:from>
    <xdr:to>
      <xdr:col>85</xdr:col>
      <xdr:colOff>127000</xdr:colOff>
      <xdr:row>98</xdr:row>
      <xdr:rowOff>90954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19530"/>
          <a:ext cx="8382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17430</xdr:rowOff>
    </xdr:from>
    <xdr:to>
      <xdr:col>81</xdr:col>
      <xdr:colOff>50800</xdr:colOff>
      <xdr:row>98</xdr:row>
      <xdr:rowOff>27862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19530"/>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27862</xdr:rowOff>
    </xdr:from>
    <xdr:to>
      <xdr:col>76</xdr:col>
      <xdr:colOff>114300</xdr:colOff>
      <xdr:row>98</xdr:row>
      <xdr:rowOff>43520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29962"/>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43520</xdr:rowOff>
    </xdr:from>
    <xdr:to>
      <xdr:col>71</xdr:col>
      <xdr:colOff>177800</xdr:colOff>
      <xdr:row>98</xdr:row>
      <xdr:rowOff>90794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45620"/>
          <a:ext cx="889000" cy="4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43363</xdr:rowOff>
    </xdr:from>
    <xdr:to>
      <xdr:col>72</xdr:col>
      <xdr:colOff>38100</xdr:colOff>
      <xdr:row>98</xdr:row>
      <xdr:rowOff>144963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4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136090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3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77896</xdr:rowOff>
    </xdr:from>
    <xdr:to>
      <xdr:col>67</xdr:col>
      <xdr:colOff>101600</xdr:colOff>
      <xdr:row>99</xdr:row>
      <xdr:rowOff>8046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170623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40154</xdr:rowOff>
    </xdr:from>
    <xdr:to>
      <xdr:col>85</xdr:col>
      <xdr:colOff>177800</xdr:colOff>
      <xdr:row>98</xdr:row>
      <xdr:rowOff>141754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138080</xdr:rowOff>
    </xdr:from>
    <xdr:to>
      <xdr:col>81</xdr:col>
      <xdr:colOff>101600</xdr:colOff>
      <xdr:row>98</xdr:row>
      <xdr:rowOff>68230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148512</xdr:rowOff>
    </xdr:from>
    <xdr:to>
      <xdr:col>76</xdr:col>
      <xdr:colOff>165100</xdr:colOff>
      <xdr:row>98</xdr:row>
      <xdr:rowOff>78662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7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95189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164170</xdr:rowOff>
    </xdr:from>
    <xdr:to>
      <xdr:col>72</xdr:col>
      <xdr:colOff>38100</xdr:colOff>
      <xdr:row>98</xdr:row>
      <xdr:rowOff>94320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110847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39994</xdr:rowOff>
    </xdr:from>
    <xdr:to>
      <xdr:col>67</xdr:col>
      <xdr:colOff>101600</xdr:colOff>
      <xdr:row>98</xdr:row>
      <xdr:rowOff>141594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158121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6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6114</xdr:rowOff>
    </xdr:from>
    <xdr:to>
      <xdr:col>102</xdr:col>
      <xdr:colOff>165100</xdr:colOff>
      <xdr:row>37</xdr:row>
      <xdr:rowOff>107714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124241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138212</xdr:rowOff>
    </xdr:from>
    <xdr:to>
      <xdr:col>98</xdr:col>
      <xdr:colOff>38100</xdr:colOff>
      <xdr:row>38</xdr:row>
      <xdr:rowOff>68362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84889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44393</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99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44336</xdr:rowOff>
    </xdr:from>
    <xdr:to>
      <xdr:col>107</xdr:col>
      <xdr:colOff>50800</xdr:colOff>
      <xdr:row>59</xdr:row>
      <xdr:rowOff>44393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88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44259</xdr:rowOff>
    </xdr:from>
    <xdr:to>
      <xdr:col>102</xdr:col>
      <xdr:colOff>114300</xdr:colOff>
      <xdr:row>59</xdr:row>
      <xdr:rowOff>44336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9809"/>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49276</xdr:rowOff>
    </xdr:from>
    <xdr:to>
      <xdr:col>102</xdr:col>
      <xdr:colOff>165100</xdr:colOff>
      <xdr:row>58</xdr:row>
      <xdr:rowOff>150876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57868</xdr:rowOff>
    </xdr:from>
    <xdr:to>
      <xdr:col>98</xdr:col>
      <xdr:colOff>38100</xdr:colOff>
      <xdr:row>58</xdr:row>
      <xdr:rowOff>159468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165043</xdr:rowOff>
    </xdr:from>
    <xdr:to>
      <xdr:col>107</xdr:col>
      <xdr:colOff>101600</xdr:colOff>
      <xdr:row>59</xdr:row>
      <xdr:rowOff>95193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86320</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164986</xdr:rowOff>
    </xdr:from>
    <xdr:to>
      <xdr:col>102</xdr:col>
      <xdr:colOff>165100</xdr:colOff>
      <xdr:row>59</xdr:row>
      <xdr:rowOff>95136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86263</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164909</xdr:rowOff>
    </xdr:from>
    <xdr:to>
      <xdr:col>98</xdr:col>
      <xdr:colOff>38100</xdr:colOff>
      <xdr:row>59</xdr:row>
      <xdr:rowOff>95059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86186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41173</xdr:rowOff>
    </xdr:from>
    <xdr:to>
      <xdr:col>116</xdr:col>
      <xdr:colOff>63500</xdr:colOff>
      <xdr:row>75</xdr:row>
      <xdr:rowOff>79959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99923"/>
          <a:ext cx="8382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79959</xdr:rowOff>
    </xdr:from>
    <xdr:to>
      <xdr:col>111</xdr:col>
      <xdr:colOff>177800</xdr:colOff>
      <xdr:row>75</xdr:row>
      <xdr:rowOff>124689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38709"/>
          <a:ext cx="889000" cy="4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124689</xdr:rowOff>
    </xdr:from>
    <xdr:to>
      <xdr:col>107</xdr:col>
      <xdr:colOff>50800</xdr:colOff>
      <xdr:row>75</xdr:row>
      <xdr:rowOff>124764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83439"/>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152654</xdr:rowOff>
    </xdr:from>
    <xdr:to>
      <xdr:col>102</xdr:col>
      <xdr:colOff>114300</xdr:colOff>
      <xdr:row>75</xdr:row>
      <xdr:rowOff>124764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68504"/>
          <a:ext cx="889000" cy="3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169194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168148</xdr:rowOff>
    </xdr:from>
    <xdr:to>
      <xdr:col>98</xdr:col>
      <xdr:colOff>38100</xdr:colOff>
      <xdr:row>74</xdr:row>
      <xdr:rowOff>98298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89425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161823</xdr:rowOff>
    </xdr:from>
    <xdr:to>
      <xdr:col>116</xdr:col>
      <xdr:colOff>114300</xdr:colOff>
      <xdr:row>75</xdr:row>
      <xdr:rowOff>91973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140250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2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29159</xdr:rowOff>
    </xdr:from>
    <xdr:to>
      <xdr:col>112</xdr:col>
      <xdr:colOff>38100</xdr:colOff>
      <xdr:row>75</xdr:row>
      <xdr:rowOff>130759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8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121886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73889</xdr:rowOff>
    </xdr:from>
    <xdr:to>
      <xdr:col>107</xdr:col>
      <xdr:colOff>101600</xdr:colOff>
      <xdr:row>76</xdr:row>
      <xdr:rowOff>4039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2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73964</xdr:rowOff>
    </xdr:from>
    <xdr:to>
      <xdr:col>102</xdr:col>
      <xdr:colOff>165100</xdr:colOff>
      <xdr:row>76</xdr:row>
      <xdr:rowOff>4114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2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101854</xdr:rowOff>
    </xdr:from>
    <xdr:to>
      <xdr:col>98</xdr:col>
      <xdr:colOff>38100</xdr:colOff>
      <xdr:row>74</xdr:row>
      <xdr:rowOff>32004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48531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3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歳出予算総額は、住民一人当たり約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千円となっている。人件費については、住民一人当たり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68,071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63,160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円を上回っているものの全国平均以下の水準にある。補助費等の住民一人当たりのコストは、物価高騰対策を目的とした給付金事業の影響で前年度より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円増となり、全国平均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の水準となっている。物件費の住民一人当たりコストは、前年度より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たがほぼ横ばいで推移している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。普通建設事業費においては、全国平均の一人当たり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60,753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55,356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小学校校舎建替事業や団地建替事業が終盤になり金額が減少したこと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等が挙げられる。また、本市は普通建設事業費が類似団体の中でも上位に位置していることから、公債費の住民一人当たりコストは類似団体平均より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円高いが、全国平均は下回る値となっている。扶助費については、年々増加傾向にあり、Ｒ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年度における住民一人当たりのコストは約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224,023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円で、類似団体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団体中２番目に高い水準となっている。扶助費については今後も、児童福祉費や社会福祉費等が増加するものと見込まれるため、適正な制度運営に取り組み、経常的な管理経費の節減等に努める。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126,515
124,793
87.03
75,482,287
72,679,745
2,220,558
30,946,997
43,746,932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92456</xdr:rowOff>
    </xdr:from>
    <xdr:to>
      <xdr:col>24</xdr:col>
      <xdr:colOff>63500</xdr:colOff>
      <xdr:row>34</xdr:row>
      <xdr:rowOff>29972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0306"/>
          <a:ext cx="8382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6350</xdr:rowOff>
    </xdr:from>
    <xdr:to>
      <xdr:col>19</xdr:col>
      <xdr:colOff>177800</xdr:colOff>
      <xdr:row>34</xdr:row>
      <xdr:rowOff>29972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565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129794</xdr:rowOff>
    </xdr:from>
    <xdr:to>
      <xdr:col>15</xdr:col>
      <xdr:colOff>50800</xdr:colOff>
      <xdr:row>34</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76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8636</xdr:rowOff>
    </xdr:from>
    <xdr:to>
      <xdr:col>10</xdr:col>
      <xdr:colOff>114300</xdr:colOff>
      <xdr:row>33</xdr:row>
      <xdr:rowOff>129794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648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91948</xdr:rowOff>
    </xdr:from>
    <xdr:to>
      <xdr:col>10</xdr:col>
      <xdr:colOff>165100</xdr:colOff>
      <xdr:row>34</xdr:row>
      <xdr:rowOff>22098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13225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14986</xdr:rowOff>
    </xdr:from>
    <xdr:to>
      <xdr:col>6</xdr:col>
      <xdr:colOff>38100</xdr:colOff>
      <xdr:row>33</xdr:row>
      <xdr:rowOff>116586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7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41656</xdr:rowOff>
    </xdr:from>
    <xdr:to>
      <xdr:col>24</xdr:col>
      <xdr:colOff>114300</xdr:colOff>
      <xdr:row>33</xdr:row>
      <xdr:rowOff>143256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64533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150622</xdr:rowOff>
    </xdr:from>
    <xdr:to>
      <xdr:col>20</xdr:col>
      <xdr:colOff>38100</xdr:colOff>
      <xdr:row>34</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97299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127000</xdr:rowOff>
    </xdr:from>
    <xdr:to>
      <xdr:col>15</xdr:col>
      <xdr:colOff>101600</xdr:colOff>
      <xdr:row>34</xdr:row>
      <xdr:rowOff>57150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73677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78994</xdr:rowOff>
    </xdr:from>
    <xdr:to>
      <xdr:col>10</xdr:col>
      <xdr:colOff>165100</xdr:colOff>
      <xdr:row>34</xdr:row>
      <xdr:rowOff>9144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25671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129286</xdr:rowOff>
    </xdr:from>
    <xdr:to>
      <xdr:col>6</xdr:col>
      <xdr:colOff>38100</xdr:colOff>
      <xdr:row>33</xdr:row>
      <xdr:rowOff>59436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75963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56521</xdr:rowOff>
    </xdr:from>
    <xdr:to>
      <xdr:col>24</xdr:col>
      <xdr:colOff>63500</xdr:colOff>
      <xdr:row>57</xdr:row>
      <xdr:rowOff>83995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29171"/>
          <a:ext cx="838200" cy="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56521</xdr:rowOff>
    </xdr:from>
    <xdr:to>
      <xdr:col>19</xdr:col>
      <xdr:colOff>177800</xdr:colOff>
      <xdr:row>57</xdr:row>
      <xdr:rowOff>71093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29171"/>
          <a:ext cx="889000" cy="1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128055</xdr:rowOff>
    </xdr:from>
    <xdr:to>
      <xdr:col>15</xdr:col>
      <xdr:colOff>50800</xdr:colOff>
      <xdr:row>57</xdr:row>
      <xdr:rowOff>71093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86355"/>
          <a:ext cx="889000" cy="45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128055</xdr:rowOff>
    </xdr:from>
    <xdr:to>
      <xdr:col>10</xdr:col>
      <xdr:colOff>114300</xdr:colOff>
      <xdr:row>57</xdr:row>
      <xdr:rowOff>69717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86355"/>
          <a:ext cx="889000" cy="45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20585</xdr:rowOff>
    </xdr:from>
    <xdr:to>
      <xdr:col>10</xdr:col>
      <xdr:colOff>165100</xdr:colOff>
      <xdr:row>54</xdr:row>
      <xdr:rowOff>122185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138712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158290</xdr:rowOff>
    </xdr:from>
    <xdr:to>
      <xdr:col>6</xdr:col>
      <xdr:colOff>38100</xdr:colOff>
      <xdr:row>57</xdr:row>
      <xdr:rowOff>88440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104967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33195</xdr:rowOff>
    </xdr:from>
    <xdr:to>
      <xdr:col>24</xdr:col>
      <xdr:colOff>114300</xdr:colOff>
      <xdr:row>57</xdr:row>
      <xdr:rowOff>134795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5721</xdr:rowOff>
    </xdr:from>
    <xdr:to>
      <xdr:col>20</xdr:col>
      <xdr:colOff>38100</xdr:colOff>
      <xdr:row>57</xdr:row>
      <xdr:rowOff>107321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7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20293</xdr:rowOff>
    </xdr:from>
    <xdr:to>
      <xdr:col>15</xdr:col>
      <xdr:colOff>101600</xdr:colOff>
      <xdr:row>57</xdr:row>
      <xdr:rowOff>121893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113020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8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77255</xdr:rowOff>
    </xdr:from>
    <xdr:to>
      <xdr:col>10</xdr:col>
      <xdr:colOff>165100</xdr:colOff>
      <xdr:row>55</xdr:row>
      <xdr:rowOff>7405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169982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2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18917</xdr:rowOff>
    </xdr:from>
    <xdr:to>
      <xdr:col>6</xdr:col>
      <xdr:colOff>38100</xdr:colOff>
      <xdr:row>57</xdr:row>
      <xdr:rowOff>120517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111644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106545</xdr:rowOff>
    </xdr:from>
    <xdr:to>
      <xdr:col>24</xdr:col>
      <xdr:colOff>63500</xdr:colOff>
      <xdr:row>73</xdr:row>
      <xdr:rowOff>25971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50945"/>
          <a:ext cx="838200" cy="9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97668</xdr:rowOff>
    </xdr:from>
    <xdr:to>
      <xdr:col>19</xdr:col>
      <xdr:colOff>177800</xdr:colOff>
      <xdr:row>73</xdr:row>
      <xdr:rowOff>25971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442068"/>
          <a:ext cx="889000" cy="9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97668</xdr:rowOff>
    </xdr:from>
    <xdr:to>
      <xdr:col>15</xdr:col>
      <xdr:colOff>50800</xdr:colOff>
      <xdr:row>74</xdr:row>
      <xdr:rowOff>151801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42068"/>
          <a:ext cx="889000" cy="39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151801</xdr:rowOff>
    </xdr:from>
    <xdr:to>
      <xdr:col>10</xdr:col>
      <xdr:colOff>114300</xdr:colOff>
      <xdr:row>75</xdr:row>
      <xdr:rowOff>97653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39101"/>
          <a:ext cx="889000" cy="11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34288</xdr:rowOff>
    </xdr:from>
    <xdr:to>
      <xdr:col>10</xdr:col>
      <xdr:colOff>165100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113551</xdr:rowOff>
    </xdr:from>
    <xdr:to>
      <xdr:col>6</xdr:col>
      <xdr:colOff>38100</xdr:colOff>
      <xdr:row>78</xdr:row>
      <xdr:rowOff>43701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1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34828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0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55745</xdr:rowOff>
    </xdr:from>
    <xdr:to>
      <xdr:col>24</xdr:col>
      <xdr:colOff>114300</xdr:colOff>
      <xdr:row>72</xdr:row>
      <xdr:rowOff>157345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78622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146621</xdr:rowOff>
    </xdr:from>
    <xdr:to>
      <xdr:col>20</xdr:col>
      <xdr:colOff>38100</xdr:colOff>
      <xdr:row>73</xdr:row>
      <xdr:rowOff>76771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4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93298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6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46868</xdr:rowOff>
    </xdr:from>
    <xdr:to>
      <xdr:col>15</xdr:col>
      <xdr:colOff>101600</xdr:colOff>
      <xdr:row>72</xdr:row>
      <xdr:rowOff>148468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3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164995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6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101001</xdr:rowOff>
    </xdr:from>
    <xdr:to>
      <xdr:col>10</xdr:col>
      <xdr:colOff>165100</xdr:colOff>
      <xdr:row>75</xdr:row>
      <xdr:rowOff>31151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46853</xdr:rowOff>
    </xdr:from>
    <xdr:to>
      <xdr:col>6</xdr:col>
      <xdr:colOff>38100</xdr:colOff>
      <xdr:row>75</xdr:row>
      <xdr:rowOff>148453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164980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41010</xdr:rowOff>
    </xdr:from>
    <xdr:to>
      <xdr:col>24</xdr:col>
      <xdr:colOff>63500</xdr:colOff>
      <xdr:row>96</xdr:row>
      <xdr:rowOff>117918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00210"/>
          <a:ext cx="838200" cy="7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117918</xdr:rowOff>
    </xdr:from>
    <xdr:to>
      <xdr:col>19</xdr:col>
      <xdr:colOff>177800</xdr:colOff>
      <xdr:row>96</xdr:row>
      <xdr:rowOff>162723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7711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162723</xdr:rowOff>
    </xdr:from>
    <xdr:to>
      <xdr:col>15</xdr:col>
      <xdr:colOff>50800</xdr:colOff>
      <xdr:row>98</xdr:row>
      <xdr:rowOff>63838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21923"/>
          <a:ext cx="889000" cy="24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63838</xdr:rowOff>
    </xdr:from>
    <xdr:to>
      <xdr:col>10</xdr:col>
      <xdr:colOff>114300</xdr:colOff>
      <xdr:row>98</xdr:row>
      <xdr:rowOff>92478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65938"/>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20907</xdr:rowOff>
    </xdr:from>
    <xdr:to>
      <xdr:col>10</xdr:col>
      <xdr:colOff>165100</xdr:colOff>
      <xdr:row>95</xdr:row>
      <xdr:rowOff>122507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139034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108724</xdr:rowOff>
    </xdr:from>
    <xdr:to>
      <xdr:col>6</xdr:col>
      <xdr:colOff>38100</xdr:colOff>
      <xdr:row>96</xdr:row>
      <xdr:rowOff>38874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55401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161660</xdr:rowOff>
    </xdr:from>
    <xdr:to>
      <xdr:col>24</xdr:col>
      <xdr:colOff>114300</xdr:colOff>
      <xdr:row>96</xdr:row>
      <xdr:rowOff>91810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140087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67118</xdr:rowOff>
    </xdr:from>
    <xdr:to>
      <xdr:col>20</xdr:col>
      <xdr:colOff>38100</xdr:colOff>
      <xdr:row>96</xdr:row>
      <xdr:rowOff>168718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159845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1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111923</xdr:rowOff>
    </xdr:from>
    <xdr:to>
      <xdr:col>15</xdr:col>
      <xdr:colOff>101600</xdr:colOff>
      <xdr:row>97</xdr:row>
      <xdr:rowOff>42073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33200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13038</xdr:rowOff>
    </xdr:from>
    <xdr:to>
      <xdr:col>10</xdr:col>
      <xdr:colOff>165100</xdr:colOff>
      <xdr:row>98</xdr:row>
      <xdr:rowOff>114638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105765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41678</xdr:rowOff>
    </xdr:from>
    <xdr:to>
      <xdr:col>6</xdr:col>
      <xdr:colOff>38100</xdr:colOff>
      <xdr:row>98</xdr:row>
      <xdr:rowOff>143278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134405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168275</xdr:rowOff>
    </xdr:from>
    <xdr:to>
      <xdr:col>55</xdr:col>
      <xdr:colOff>0</xdr:colOff>
      <xdr:row>37</xdr:row>
      <xdr:rowOff>16637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169025"/>
          <a:ext cx="8382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107696</xdr:rowOff>
    </xdr:from>
    <xdr:to>
      <xdr:col>50</xdr:col>
      <xdr:colOff>114300</xdr:colOff>
      <xdr:row>35</xdr:row>
      <xdr:rowOff>168275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0844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107696</xdr:rowOff>
    </xdr:from>
    <xdr:to>
      <xdr:col>45</xdr:col>
      <xdr:colOff>177800</xdr:colOff>
      <xdr:row>36</xdr:row>
      <xdr:rowOff>74168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08446"/>
          <a:ext cx="8890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74168</xdr:rowOff>
    </xdr:from>
    <xdr:to>
      <xdr:col>41</xdr:col>
      <xdr:colOff>50800</xdr:colOff>
      <xdr:row>36</xdr:row>
      <xdr:rowOff>124460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463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155956</xdr:rowOff>
    </xdr:from>
    <xdr:to>
      <xdr:col>41</xdr:col>
      <xdr:colOff>101600</xdr:colOff>
      <xdr:row>36</xdr:row>
      <xdr:rowOff>86106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102633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125476</xdr:rowOff>
    </xdr:from>
    <xdr:to>
      <xdr:col>36</xdr:col>
      <xdr:colOff>165100</xdr:colOff>
      <xdr:row>36</xdr:row>
      <xdr:rowOff>55626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72153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137287</xdr:rowOff>
    </xdr:from>
    <xdr:to>
      <xdr:col>55</xdr:col>
      <xdr:colOff>50800</xdr:colOff>
      <xdr:row>37</xdr:row>
      <xdr:rowOff>67437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160164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60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117475</xdr:rowOff>
    </xdr:from>
    <xdr:to>
      <xdr:col>50</xdr:col>
      <xdr:colOff>165100</xdr:colOff>
      <xdr:row>36</xdr:row>
      <xdr:rowOff>47625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64152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56896</xdr:rowOff>
    </xdr:from>
    <xdr:to>
      <xdr:col>46</xdr:col>
      <xdr:colOff>38100</xdr:colOff>
      <xdr:row>35</xdr:row>
      <xdr:rowOff>158496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3573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23368</xdr:rowOff>
    </xdr:from>
    <xdr:to>
      <xdr:col>41</xdr:col>
      <xdr:colOff>101600</xdr:colOff>
      <xdr:row>36</xdr:row>
      <xdr:rowOff>124968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116095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73660</xdr:rowOff>
    </xdr:from>
    <xdr:to>
      <xdr:col>36</xdr:col>
      <xdr:colOff>165100</xdr:colOff>
      <xdr:row>37</xdr:row>
      <xdr:rowOff>3810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166387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104313</xdr:rowOff>
    </xdr:from>
    <xdr:to>
      <xdr:col>55</xdr:col>
      <xdr:colOff>0</xdr:colOff>
      <xdr:row>56</xdr:row>
      <xdr:rowOff>4963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34063"/>
          <a:ext cx="8382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4963</xdr:rowOff>
    </xdr:from>
    <xdr:to>
      <xdr:col>50</xdr:col>
      <xdr:colOff>114300</xdr:colOff>
      <xdr:row>56</xdr:row>
      <xdr:rowOff>80035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06163"/>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49403</xdr:rowOff>
    </xdr:from>
    <xdr:to>
      <xdr:col>45</xdr:col>
      <xdr:colOff>177800</xdr:colOff>
      <xdr:row>56</xdr:row>
      <xdr:rowOff>80035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5060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49403</xdr:rowOff>
    </xdr:from>
    <xdr:to>
      <xdr:col>41</xdr:col>
      <xdr:colOff>50800</xdr:colOff>
      <xdr:row>56</xdr:row>
      <xdr:rowOff>106873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50603"/>
          <a:ext cx="889000" cy="5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126847</xdr:rowOff>
    </xdr:from>
    <xdr:to>
      <xdr:col>41</xdr:col>
      <xdr:colOff>101600</xdr:colOff>
      <xdr:row>54</xdr:row>
      <xdr:rowOff>56997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73524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81448</xdr:rowOff>
    </xdr:from>
    <xdr:to>
      <xdr:col>36</xdr:col>
      <xdr:colOff>165100</xdr:colOff>
      <xdr:row>54</xdr:row>
      <xdr:rowOff>11598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28125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53513</xdr:rowOff>
    </xdr:from>
    <xdr:to>
      <xdr:col>55</xdr:col>
      <xdr:colOff>50800</xdr:colOff>
      <xdr:row>55</xdr:row>
      <xdr:rowOff>155113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8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76390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3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125613</xdr:rowOff>
    </xdr:from>
    <xdr:to>
      <xdr:col>50</xdr:col>
      <xdr:colOff>165100</xdr:colOff>
      <xdr:row>56</xdr:row>
      <xdr:rowOff>55763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72290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3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29235</xdr:rowOff>
    </xdr:from>
    <xdr:to>
      <xdr:col>46</xdr:col>
      <xdr:colOff>38100</xdr:colOff>
      <xdr:row>56</xdr:row>
      <xdr:rowOff>130835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147362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40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170053</xdr:rowOff>
    </xdr:from>
    <xdr:to>
      <xdr:col>41</xdr:col>
      <xdr:colOff>101600</xdr:colOff>
      <xdr:row>56</xdr:row>
      <xdr:rowOff>100203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91330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69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56073</xdr:rowOff>
    </xdr:from>
    <xdr:to>
      <xdr:col>36</xdr:col>
      <xdr:colOff>165100</xdr:colOff>
      <xdr:row>56</xdr:row>
      <xdr:rowOff>157673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148800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75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42754</xdr:rowOff>
    </xdr:from>
    <xdr:to>
      <xdr:col>55</xdr:col>
      <xdr:colOff>0</xdr:colOff>
      <xdr:row>77</xdr:row>
      <xdr:rowOff>96952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44404"/>
          <a:ext cx="838200" cy="5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96952</xdr:rowOff>
    </xdr:from>
    <xdr:to>
      <xdr:col>50</xdr:col>
      <xdr:colOff>114300</xdr:colOff>
      <xdr:row>77</xdr:row>
      <xdr:rowOff>170142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98602"/>
          <a:ext cx="8890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150921</xdr:rowOff>
    </xdr:from>
    <xdr:to>
      <xdr:col>45</xdr:col>
      <xdr:colOff>177800</xdr:colOff>
      <xdr:row>77</xdr:row>
      <xdr:rowOff>170142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52571"/>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150921</xdr:rowOff>
    </xdr:from>
    <xdr:to>
      <xdr:col>41</xdr:col>
      <xdr:colOff>50800</xdr:colOff>
      <xdr:row>78</xdr:row>
      <xdr:rowOff>92170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52571"/>
          <a:ext cx="8890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45904</xdr:rowOff>
    </xdr:from>
    <xdr:to>
      <xdr:col>41</xdr:col>
      <xdr:colOff>101600</xdr:colOff>
      <xdr:row>76</xdr:row>
      <xdr:rowOff>147504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164031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50228</xdr:rowOff>
    </xdr:from>
    <xdr:to>
      <xdr:col>36</xdr:col>
      <xdr:colOff>165100</xdr:colOff>
      <xdr:row>77</xdr:row>
      <xdr:rowOff>151828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5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168355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163404</xdr:rowOff>
    </xdr:from>
    <xdr:to>
      <xdr:col>55</xdr:col>
      <xdr:colOff>50800</xdr:colOff>
      <xdr:row>77</xdr:row>
      <xdr:rowOff>93554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46152</xdr:rowOff>
    </xdr:from>
    <xdr:to>
      <xdr:col>50</xdr:col>
      <xdr:colOff>165100</xdr:colOff>
      <xdr:row>77</xdr:row>
      <xdr:rowOff>147752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164279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119342</xdr:rowOff>
    </xdr:from>
    <xdr:to>
      <xdr:col>46</xdr:col>
      <xdr:colOff>38100</xdr:colOff>
      <xdr:row>78</xdr:row>
      <xdr:rowOff>49492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40619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100121</xdr:rowOff>
    </xdr:from>
    <xdr:to>
      <xdr:col>41</xdr:col>
      <xdr:colOff>101600</xdr:colOff>
      <xdr:row>78</xdr:row>
      <xdr:rowOff>30271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21398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41370</xdr:rowOff>
    </xdr:from>
    <xdr:to>
      <xdr:col>36</xdr:col>
      <xdr:colOff>165100</xdr:colOff>
      <xdr:row>78</xdr:row>
      <xdr:rowOff>142970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134097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0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144932</xdr:rowOff>
    </xdr:from>
    <xdr:to>
      <xdr:col>55</xdr:col>
      <xdr:colOff>0</xdr:colOff>
      <xdr:row>96</xdr:row>
      <xdr:rowOff>58243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32682"/>
          <a:ext cx="838200" cy="8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144932</xdr:rowOff>
    </xdr:from>
    <xdr:to>
      <xdr:col>50</xdr:col>
      <xdr:colOff>114300</xdr:colOff>
      <xdr:row>96</xdr:row>
      <xdr:rowOff>55905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32682"/>
          <a:ext cx="889000" cy="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110858</xdr:rowOff>
    </xdr:from>
    <xdr:to>
      <xdr:col>45</xdr:col>
      <xdr:colOff>177800</xdr:colOff>
      <xdr:row>96</xdr:row>
      <xdr:rowOff>55905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98608"/>
          <a:ext cx="889000" cy="1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110858</xdr:rowOff>
    </xdr:from>
    <xdr:to>
      <xdr:col>41</xdr:col>
      <xdr:colOff>50800</xdr:colOff>
      <xdr:row>96</xdr:row>
      <xdr:rowOff>103975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98608"/>
          <a:ext cx="889000" cy="1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80087</xdr:rowOff>
    </xdr:from>
    <xdr:to>
      <xdr:col>41</xdr:col>
      <xdr:colOff>101600</xdr:colOff>
      <xdr:row>96</xdr:row>
      <xdr:rowOff>10237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6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104826</xdr:rowOff>
    </xdr:from>
    <xdr:to>
      <xdr:col>36</xdr:col>
      <xdr:colOff>165100</xdr:colOff>
      <xdr:row>96</xdr:row>
      <xdr:rowOff>34976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51503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7443</xdr:rowOff>
    </xdr:from>
    <xdr:to>
      <xdr:col>55</xdr:col>
      <xdr:colOff>50800</xdr:colOff>
      <xdr:row>96</xdr:row>
      <xdr:rowOff>109043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157320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94132</xdr:rowOff>
    </xdr:from>
    <xdr:to>
      <xdr:col>50</xdr:col>
      <xdr:colOff>165100</xdr:colOff>
      <xdr:row>96</xdr:row>
      <xdr:rowOff>24282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40809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5105</xdr:rowOff>
    </xdr:from>
    <xdr:to>
      <xdr:col>46</xdr:col>
      <xdr:colOff>38100</xdr:colOff>
      <xdr:row>96</xdr:row>
      <xdr:rowOff>106705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97832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60058</xdr:rowOff>
    </xdr:from>
    <xdr:to>
      <xdr:col>41</xdr:col>
      <xdr:colOff>101600</xdr:colOff>
      <xdr:row>95</xdr:row>
      <xdr:rowOff>161658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2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53175</xdr:rowOff>
    </xdr:from>
    <xdr:to>
      <xdr:col>36</xdr:col>
      <xdr:colOff>165100</xdr:colOff>
      <xdr:row>96</xdr:row>
      <xdr:rowOff>154775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145902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0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145542</xdr:rowOff>
    </xdr:from>
    <xdr:to>
      <xdr:col>85</xdr:col>
      <xdr:colOff>127000</xdr:colOff>
      <xdr:row>38</xdr:row>
      <xdr:rowOff>15748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974842"/>
          <a:ext cx="838200" cy="5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15748</xdr:rowOff>
    </xdr:from>
    <xdr:to>
      <xdr:col>81</xdr:col>
      <xdr:colOff>50800</xdr:colOff>
      <xdr:row>38</xdr:row>
      <xdr:rowOff>73660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308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130175</xdr:rowOff>
    </xdr:from>
    <xdr:to>
      <xdr:col>76</xdr:col>
      <xdr:colOff>114300</xdr:colOff>
      <xdr:row>38</xdr:row>
      <xdr:rowOff>73660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73825"/>
          <a:ext cx="889000" cy="1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93726</xdr:rowOff>
    </xdr:from>
    <xdr:to>
      <xdr:col>71</xdr:col>
      <xdr:colOff>177800</xdr:colOff>
      <xdr:row>37</xdr:row>
      <xdr:rowOff>130175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265926"/>
          <a:ext cx="889000" cy="2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67310</xdr:rowOff>
    </xdr:from>
    <xdr:to>
      <xdr:col>72</xdr:col>
      <xdr:colOff>38100</xdr:colOff>
      <xdr:row>33</xdr:row>
      <xdr:rowOff>168910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13987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5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107950</xdr:rowOff>
    </xdr:from>
    <xdr:to>
      <xdr:col>67</xdr:col>
      <xdr:colOff>101600</xdr:colOff>
      <xdr:row>34</xdr:row>
      <xdr:rowOff>38100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54627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94742</xdr:rowOff>
    </xdr:from>
    <xdr:to>
      <xdr:col>85</xdr:col>
      <xdr:colOff>177800</xdr:colOff>
      <xdr:row>35</xdr:row>
      <xdr:rowOff>24892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117619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77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136398</xdr:rowOff>
    </xdr:from>
    <xdr:to>
      <xdr:col>81</xdr:col>
      <xdr:colOff>101600</xdr:colOff>
      <xdr:row>38</xdr:row>
      <xdr:rowOff>66548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57675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7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22860</xdr:rowOff>
    </xdr:from>
    <xdr:to>
      <xdr:col>76</xdr:col>
      <xdr:colOff>165100</xdr:colOff>
      <xdr:row>38</xdr:row>
      <xdr:rowOff>124460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115587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3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79375</xdr:rowOff>
    </xdr:from>
    <xdr:to>
      <xdr:col>72</xdr:col>
      <xdr:colOff>38100</xdr:colOff>
      <xdr:row>38</xdr:row>
      <xdr:rowOff>9525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42926</xdr:rowOff>
    </xdr:from>
    <xdr:to>
      <xdr:col>67</xdr:col>
      <xdr:colOff>101600</xdr:colOff>
      <xdr:row>36</xdr:row>
      <xdr:rowOff>144526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135653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30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167666</xdr:rowOff>
    </xdr:from>
    <xdr:to>
      <xdr:col>85</xdr:col>
      <xdr:colOff>127000</xdr:colOff>
      <xdr:row>54</xdr:row>
      <xdr:rowOff>144005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254516"/>
          <a:ext cx="838200" cy="14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90018</xdr:rowOff>
    </xdr:from>
    <xdr:to>
      <xdr:col>81</xdr:col>
      <xdr:colOff>50800</xdr:colOff>
      <xdr:row>53</xdr:row>
      <xdr:rowOff>167666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176868"/>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90018</xdr:rowOff>
    </xdr:from>
    <xdr:to>
      <xdr:col>76</xdr:col>
      <xdr:colOff>114300</xdr:colOff>
      <xdr:row>55</xdr:row>
      <xdr:rowOff>35896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176868"/>
          <a:ext cx="889000" cy="28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168199</xdr:rowOff>
    </xdr:from>
    <xdr:to>
      <xdr:col>71</xdr:col>
      <xdr:colOff>177800</xdr:colOff>
      <xdr:row>55</xdr:row>
      <xdr:rowOff>35896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255049"/>
          <a:ext cx="889000" cy="2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121018</xdr:rowOff>
    </xdr:from>
    <xdr:to>
      <xdr:col>72</xdr:col>
      <xdr:colOff>38100</xdr:colOff>
      <xdr:row>55</xdr:row>
      <xdr:rowOff>51168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67695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1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12471</xdr:rowOff>
    </xdr:from>
    <xdr:to>
      <xdr:col>67</xdr:col>
      <xdr:colOff>101600</xdr:colOff>
      <xdr:row>55</xdr:row>
      <xdr:rowOff>114071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105198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93205</xdr:rowOff>
    </xdr:from>
    <xdr:to>
      <xdr:col>85</xdr:col>
      <xdr:colOff>177800</xdr:colOff>
      <xdr:row>55</xdr:row>
      <xdr:rowOff>23355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116082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0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116866</xdr:rowOff>
    </xdr:from>
    <xdr:to>
      <xdr:col>81</xdr:col>
      <xdr:colOff>101600</xdr:colOff>
      <xdr:row>54</xdr:row>
      <xdr:rowOff>47016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20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63543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97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39218</xdr:rowOff>
    </xdr:from>
    <xdr:to>
      <xdr:col>76</xdr:col>
      <xdr:colOff>165100</xdr:colOff>
      <xdr:row>53</xdr:row>
      <xdr:rowOff>140818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1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157345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90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156546</xdr:rowOff>
    </xdr:from>
    <xdr:to>
      <xdr:col>72</xdr:col>
      <xdr:colOff>38100</xdr:colOff>
      <xdr:row>55</xdr:row>
      <xdr:rowOff>86696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77823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117399</xdr:rowOff>
    </xdr:from>
    <xdr:to>
      <xdr:col>67</xdr:col>
      <xdr:colOff>101600</xdr:colOff>
      <xdr:row>54</xdr:row>
      <xdr:rowOff>47549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20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64076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9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164085</xdr:rowOff>
    </xdr:from>
    <xdr:to>
      <xdr:col>85</xdr:col>
      <xdr:colOff>127000</xdr:colOff>
      <xdr:row>79</xdr:row>
      <xdr:rowOff>73079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37185"/>
          <a:ext cx="838200" cy="8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69379</xdr:rowOff>
    </xdr:from>
    <xdr:to>
      <xdr:col>81</xdr:col>
      <xdr:colOff>50800</xdr:colOff>
      <xdr:row>79</xdr:row>
      <xdr:rowOff>73079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13929"/>
          <a:ext cx="8890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69379</xdr:rowOff>
    </xdr:from>
    <xdr:to>
      <xdr:col>76</xdr:col>
      <xdr:colOff>114300</xdr:colOff>
      <xdr:row>79</xdr:row>
      <xdr:rowOff>84618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13929"/>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84618</xdr:rowOff>
    </xdr:from>
    <xdr:to>
      <xdr:col>71</xdr:col>
      <xdr:colOff>177800</xdr:colOff>
      <xdr:row>79</xdr:row>
      <xdr:rowOff>89626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29168"/>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91731</xdr:rowOff>
    </xdr:from>
    <xdr:to>
      <xdr:col>72</xdr:col>
      <xdr:colOff>38100</xdr:colOff>
      <xdr:row>77</xdr:row>
      <xdr:rowOff>21881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38407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8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147138</xdr:rowOff>
    </xdr:from>
    <xdr:to>
      <xdr:col>67</xdr:col>
      <xdr:colOff>101600</xdr:colOff>
      <xdr:row>77</xdr:row>
      <xdr:rowOff>77288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93815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9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113285</xdr:rowOff>
    </xdr:from>
    <xdr:to>
      <xdr:col>85</xdr:col>
      <xdr:colOff>177800</xdr:colOff>
      <xdr:row>79</xdr:row>
      <xdr:rowOff>43435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72662</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22279</xdr:rowOff>
    </xdr:from>
    <xdr:to>
      <xdr:col>81</xdr:col>
      <xdr:colOff>101600</xdr:colOff>
      <xdr:row>79</xdr:row>
      <xdr:rowOff>123879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115006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18579</xdr:rowOff>
    </xdr:from>
    <xdr:to>
      <xdr:col>76</xdr:col>
      <xdr:colOff>165100</xdr:colOff>
      <xdr:row>79</xdr:row>
      <xdr:rowOff>120179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111306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5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33818</xdr:rowOff>
    </xdr:from>
    <xdr:to>
      <xdr:col>72</xdr:col>
      <xdr:colOff>38100</xdr:colOff>
      <xdr:row>79</xdr:row>
      <xdr:rowOff>135418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7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126545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71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38826</xdr:rowOff>
    </xdr:from>
    <xdr:to>
      <xdr:col>67</xdr:col>
      <xdr:colOff>101600</xdr:colOff>
      <xdr:row>79</xdr:row>
      <xdr:rowOff>140426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131553</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76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145205</xdr:rowOff>
    </xdr:from>
    <xdr:to>
      <xdr:col>85</xdr:col>
      <xdr:colOff>127000</xdr:colOff>
      <xdr:row>94</xdr:row>
      <xdr:rowOff>160122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261505"/>
          <a:ext cx="8382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116326</xdr:rowOff>
    </xdr:from>
    <xdr:to>
      <xdr:col>81</xdr:col>
      <xdr:colOff>50800</xdr:colOff>
      <xdr:row>94</xdr:row>
      <xdr:rowOff>145205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232626"/>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116326</xdr:rowOff>
    </xdr:from>
    <xdr:to>
      <xdr:col>76</xdr:col>
      <xdr:colOff>114300</xdr:colOff>
      <xdr:row>94</xdr:row>
      <xdr:rowOff>135489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232626"/>
          <a:ext cx="889000" cy="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135489</xdr:rowOff>
    </xdr:from>
    <xdr:to>
      <xdr:col>71</xdr:col>
      <xdr:colOff>177800</xdr:colOff>
      <xdr:row>94</xdr:row>
      <xdr:rowOff>137452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251789"/>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163309</xdr:rowOff>
    </xdr:from>
    <xdr:to>
      <xdr:col>72</xdr:col>
      <xdr:colOff>38100</xdr:colOff>
      <xdr:row>94</xdr:row>
      <xdr:rowOff>93459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109986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149822</xdr:rowOff>
    </xdr:from>
    <xdr:to>
      <xdr:col>67</xdr:col>
      <xdr:colOff>101600</xdr:colOff>
      <xdr:row>94</xdr:row>
      <xdr:rowOff>79972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109322</xdr:rowOff>
    </xdr:from>
    <xdr:to>
      <xdr:col>85</xdr:col>
      <xdr:colOff>177800</xdr:colOff>
      <xdr:row>95</xdr:row>
      <xdr:rowOff>39472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2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132199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7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94405</xdr:rowOff>
    </xdr:from>
    <xdr:to>
      <xdr:col>81</xdr:col>
      <xdr:colOff>101600</xdr:colOff>
      <xdr:row>95</xdr:row>
      <xdr:rowOff>24555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41082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98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65526</xdr:rowOff>
    </xdr:from>
    <xdr:to>
      <xdr:col>76</xdr:col>
      <xdr:colOff>165100</xdr:colOff>
      <xdr:row>94</xdr:row>
      <xdr:rowOff>167126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95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84689</xdr:rowOff>
    </xdr:from>
    <xdr:to>
      <xdr:col>72</xdr:col>
      <xdr:colOff>38100</xdr:colOff>
      <xdr:row>95</xdr:row>
      <xdr:rowOff>14839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5966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9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86652</xdr:rowOff>
    </xdr:from>
    <xdr:to>
      <xdr:col>67</xdr:col>
      <xdr:colOff>101600</xdr:colOff>
      <xdr:row>95</xdr:row>
      <xdr:rowOff>16802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7929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29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105093</xdr:rowOff>
    </xdr:from>
    <xdr:to>
      <xdr:col>102</xdr:col>
      <xdr:colOff>165100</xdr:colOff>
      <xdr:row>39</xdr:row>
      <xdr:rowOff>35243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51769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9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37863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目的別歳出において、前年度より大幅の増となっている項目は農林水産業費、商工費、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農林水産業費ではモズクの加工処理施設の建設事業、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市内の宿泊や体験に対し補助を行ううるま感動キャンペーン事業、消防費では指令センター事業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が増額の主な要因となっている。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全体の構成率で類似団体を大きく上回る項目は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農林水産業費、商工費、民生費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番目となる高い水準となっている。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においても、住民一人当たりのコストが前年度比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円であり、類似団体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番目となる高い水準となっている。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民生費における住民一人当たりのコストは、前年度比約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299,351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円となり、類似団体の平均値より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93,758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円高い値となっているが、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今後も法人保育所運営費をはじめとした子ども子育て支援経費や高齢化にともなう社会保障経費の増加が想定される。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沖縄県うるま市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分母である標準財政規模については、対前年度で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718,178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分子である財政調整基金残高は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1,133,275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分子である実質収支額は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1,230,653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今後、事務事業の効率化・合理化を継続的に実施し、財政健全判定に係る各指標を注視しながら、健全な財政運営に努める。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沖縄県うるま市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・一般会計：分子である実質収支が市税や県支出金、繰入金等の歳入が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となっており、歳出は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となった結果、前年比で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1,230,653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3,451,211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2,220,558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）となっている。分母である標準財政規模については、前年比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718,178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30,228,819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30,946,997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）となっている。対前年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・水道事業会計：標準財政規模比で安定して</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％台を推移してい</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年度は、下水道事業会計に対し、</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円の長期貸付を行ったことにより、現金預金が減少したため、対前年度比で</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ポイント減（</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8.20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6.65</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・下水道事業会計：</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年度に水道事業より、長期借入を行っ</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ことにより現金預金が増加したため、</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ポイント増となっている。</a:t>
          </a:r>
          <a:endParaRPr lang="ja-JP" altLang="ja-JP" sz="1300" b="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・介護保険特別会計：高齢化の進行に伴い給付費の増が想定される</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こと</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から保険料額の検討も踏まえ、健全な運営に向けた取り組み</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b="1">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・国民健康保険特別会計：今後、基金の取崩しによる対応を想定しており、保険料の徴収強化を踏まえ健全な運営に努める。</a:t>
          </a:r>
          <a:endParaRPr lang="ja-JP" altLang="ja-JP" sz="1300" b="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・後期高齢者医療特別会計：後期高齢者の増加に伴う医療費の伸びが予測されており、後期高齢医療に加入する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年度以降の収支状況について悪化が懸念されることから、適切な運営に努める。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・農業集落排水事業特別会計：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年度から公営企業会計に移行することから、</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今後接続率向上や公営企業会計後に活用できる補助金等を活用して基準外繰出金の縮減に努める。</a:t>
          </a:r>
          <a:endParaRPr lang="ja-JP" altLang="ja-JP" sz="1300" b="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72131_&#12358;&#12427;&#12414;&#24066;_2023/&#12304;&#36001;&#25919;&#29366;&#27841;&#36039;&#26009;&#38598;&#12305;_472131_&#12358;&#12427;&#1241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0.8</v>
          </cell>
        </row>
        <row r="53">
          <cell r="BP53">
            <v>49.2</v>
          </cell>
          <cell r="BX53">
            <v>50.7</v>
          </cell>
          <cell r="CF53">
            <v>51.9</v>
          </cell>
          <cell r="CN53">
            <v>52.9</v>
          </cell>
          <cell r="CV53">
            <v>54.5</v>
          </cell>
        </row>
        <row r="55">
          <cell r="AN55" t="str">
            <v>類似団体内平均値</v>
          </cell>
          <cell r="BP55">
            <v>49.5</v>
          </cell>
          <cell r="BX55">
            <v>46.9</v>
          </cell>
          <cell r="CF55">
            <v>0</v>
          </cell>
          <cell r="CN55">
            <v>0</v>
          </cell>
          <cell r="CV55">
            <v>0</v>
          </cell>
        </row>
        <row r="57">
          <cell r="BP57">
            <v>60.9</v>
          </cell>
          <cell r="BX57">
            <v>60.9</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0.8</v>
          </cell>
        </row>
        <row r="75">
          <cell r="BP75">
            <v>7.3</v>
          </cell>
          <cell r="BX75">
            <v>6.7</v>
          </cell>
          <cell r="CF75">
            <v>6.5</v>
          </cell>
          <cell r="CN75">
            <v>6.3</v>
          </cell>
          <cell r="CV75">
            <v>6.2</v>
          </cell>
        </row>
        <row r="77">
          <cell r="AN77" t="str">
            <v>類似団体内平均値</v>
          </cell>
          <cell r="BP77">
            <v>49.5</v>
          </cell>
          <cell r="BX77">
            <v>46.9</v>
          </cell>
          <cell r="CF77">
            <v>0</v>
          </cell>
          <cell r="CN77">
            <v>0</v>
          </cell>
          <cell r="CV77">
            <v>0</v>
          </cell>
        </row>
        <row r="79">
          <cell r="BP79">
            <v>7.6</v>
          </cell>
          <cell r="BX79">
            <v>7.2</v>
          </cell>
          <cell r="CF79">
            <v>4.5</v>
          </cell>
          <cell r="CN79">
            <v>4.5999999999999996</v>
          </cell>
          <cell r="CV79">
            <v>4.7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81"/>
      <c r="DK1" s="181"/>
      <c r="DL1" s="181"/>
      <c r="DM1" s="181"/>
      <c r="DN1" s="181"/>
      <c r="DO1" s="181"/>
    </row>
    <row r="2" spans="1:119" ht="24.75" thickBot="1" x14ac:dyDescent="0.2">
      <c r="B2" s="182" t="s">
        <v>77</v>
      </c>
      <c r="C2" s="182"/>
      <c r="D2" s="183"/>
    </row>
    <row r="3" spans="1:119" ht="18.75" customHeight="1" thickBot="1" x14ac:dyDescent="0.2">
      <c r="A3" s="181"/>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15">
      <c r="A4" s="181"/>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75482287</v>
      </c>
      <c r="BO4" s="451"/>
      <c r="BP4" s="451"/>
      <c r="BQ4" s="451"/>
      <c r="BR4" s="451"/>
      <c r="BS4" s="451"/>
      <c r="BT4" s="451"/>
      <c r="BU4" s="452"/>
      <c r="BV4" s="450">
        <v>76045763</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7.2</v>
      </c>
      <c r="CU4" s="591"/>
      <c r="CV4" s="591"/>
      <c r="CW4" s="591"/>
      <c r="CX4" s="591"/>
      <c r="CY4" s="591"/>
      <c r="CZ4" s="591"/>
      <c r="DA4" s="592"/>
      <c r="DB4" s="590">
        <v>11.4</v>
      </c>
      <c r="DC4" s="591"/>
      <c r="DD4" s="591"/>
      <c r="DE4" s="591"/>
      <c r="DF4" s="591"/>
      <c r="DG4" s="591"/>
      <c r="DH4" s="591"/>
      <c r="DI4" s="592"/>
    </row>
    <row r="5" spans="1:119" ht="18.75" customHeight="1" x14ac:dyDescent="0.15">
      <c r="A5" s="181"/>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72679745</v>
      </c>
      <c r="BO5" s="422"/>
      <c r="BP5" s="422"/>
      <c r="BQ5" s="422"/>
      <c r="BR5" s="422"/>
      <c r="BS5" s="422"/>
      <c r="BT5" s="422"/>
      <c r="BU5" s="423"/>
      <c r="BV5" s="421">
        <v>72086687</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96</v>
      </c>
      <c r="CU5" s="419"/>
      <c r="CV5" s="419"/>
      <c r="CW5" s="419"/>
      <c r="CX5" s="419"/>
      <c r="CY5" s="419"/>
      <c r="CZ5" s="419"/>
      <c r="DA5" s="420"/>
      <c r="DB5" s="418">
        <v>92.2</v>
      </c>
      <c r="DC5" s="419"/>
      <c r="DD5" s="419"/>
      <c r="DE5" s="419"/>
      <c r="DF5" s="419"/>
      <c r="DG5" s="419"/>
      <c r="DH5" s="419"/>
      <c r="DI5" s="420"/>
    </row>
    <row r="6" spans="1:119" ht="18.75" customHeight="1" x14ac:dyDescent="0.15">
      <c r="A6" s="181"/>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2802542</v>
      </c>
      <c r="BO6" s="422"/>
      <c r="BP6" s="422"/>
      <c r="BQ6" s="422"/>
      <c r="BR6" s="422"/>
      <c r="BS6" s="422"/>
      <c r="BT6" s="422"/>
      <c r="BU6" s="423"/>
      <c r="BV6" s="421">
        <v>3959076</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96.3</v>
      </c>
      <c r="CU6" s="565"/>
      <c r="CV6" s="565"/>
      <c r="CW6" s="565"/>
      <c r="CX6" s="565"/>
      <c r="CY6" s="565"/>
      <c r="CZ6" s="565"/>
      <c r="DA6" s="566"/>
      <c r="DB6" s="564">
        <v>93.5</v>
      </c>
      <c r="DC6" s="565"/>
      <c r="DD6" s="565"/>
      <c r="DE6" s="565"/>
      <c r="DF6" s="565"/>
      <c r="DG6" s="565"/>
      <c r="DH6" s="565"/>
      <c r="DI6" s="566"/>
    </row>
    <row r="7" spans="1:119" ht="18.75" customHeight="1" x14ac:dyDescent="0.15">
      <c r="A7" s="181"/>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581984</v>
      </c>
      <c r="BO7" s="422"/>
      <c r="BP7" s="422"/>
      <c r="BQ7" s="422"/>
      <c r="BR7" s="422"/>
      <c r="BS7" s="422"/>
      <c r="BT7" s="422"/>
      <c r="BU7" s="423"/>
      <c r="BV7" s="421">
        <v>507865</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30946997</v>
      </c>
      <c r="CU7" s="422"/>
      <c r="CV7" s="422"/>
      <c r="CW7" s="422"/>
      <c r="CX7" s="422"/>
      <c r="CY7" s="422"/>
      <c r="CZ7" s="422"/>
      <c r="DA7" s="423"/>
      <c r="DB7" s="421">
        <v>30228819</v>
      </c>
      <c r="DC7" s="422"/>
      <c r="DD7" s="422"/>
      <c r="DE7" s="422"/>
      <c r="DF7" s="422"/>
      <c r="DG7" s="422"/>
      <c r="DH7" s="422"/>
      <c r="DI7" s="423"/>
    </row>
    <row r="8" spans="1:119" ht="18.75" customHeight="1" thickBot="1" x14ac:dyDescent="0.2">
      <c r="A8" s="181"/>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2220558</v>
      </c>
      <c r="BO8" s="422"/>
      <c r="BP8" s="422"/>
      <c r="BQ8" s="422"/>
      <c r="BR8" s="422"/>
      <c r="BS8" s="422"/>
      <c r="BT8" s="422"/>
      <c r="BU8" s="423"/>
      <c r="BV8" s="421">
        <v>3451211</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0.47</v>
      </c>
      <c r="CU8" s="525"/>
      <c r="CV8" s="525"/>
      <c r="CW8" s="525"/>
      <c r="CX8" s="525"/>
      <c r="CY8" s="525"/>
      <c r="CZ8" s="525"/>
      <c r="DA8" s="526"/>
      <c r="DB8" s="524">
        <v>0.48</v>
      </c>
      <c r="DC8" s="525"/>
      <c r="DD8" s="525"/>
      <c r="DE8" s="525"/>
      <c r="DF8" s="525"/>
      <c r="DG8" s="525"/>
      <c r="DH8" s="525"/>
      <c r="DI8" s="526"/>
    </row>
    <row r="9" spans="1:119" ht="18.75" customHeight="1" thickBot="1" x14ac:dyDescent="0.2">
      <c r="A9" s="181"/>
      <c r="B9" s="553" t="s">
        <v>106</v>
      </c>
      <c r="C9" s="554"/>
      <c r="D9" s="554"/>
      <c r="E9" s="554"/>
      <c r="F9" s="554"/>
      <c r="G9" s="554"/>
      <c r="H9" s="554"/>
      <c r="I9" s="554"/>
      <c r="J9" s="554"/>
      <c r="K9" s="472"/>
      <c r="L9" s="555" t="s">
        <v>107</v>
      </c>
      <c r="M9" s="556"/>
      <c r="N9" s="556"/>
      <c r="O9" s="556"/>
      <c r="P9" s="556"/>
      <c r="Q9" s="557"/>
      <c r="R9" s="558">
        <v>125303</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90</v>
      </c>
      <c r="AV9" s="480"/>
      <c r="AW9" s="480"/>
      <c r="AX9" s="480"/>
      <c r="AY9" s="435" t="s">
        <v>110</v>
      </c>
      <c r="AZ9" s="436"/>
      <c r="BA9" s="436"/>
      <c r="BB9" s="436"/>
      <c r="BC9" s="436"/>
      <c r="BD9" s="436"/>
      <c r="BE9" s="436"/>
      <c r="BF9" s="436"/>
      <c r="BG9" s="436"/>
      <c r="BH9" s="436"/>
      <c r="BI9" s="436"/>
      <c r="BJ9" s="436"/>
      <c r="BK9" s="436"/>
      <c r="BL9" s="436"/>
      <c r="BM9" s="437"/>
      <c r="BN9" s="421">
        <v>-1230653</v>
      </c>
      <c r="BO9" s="422"/>
      <c r="BP9" s="422"/>
      <c r="BQ9" s="422"/>
      <c r="BR9" s="422"/>
      <c r="BS9" s="422"/>
      <c r="BT9" s="422"/>
      <c r="BU9" s="423"/>
      <c r="BV9" s="421">
        <v>444087</v>
      </c>
      <c r="BW9" s="422"/>
      <c r="BX9" s="422"/>
      <c r="BY9" s="422"/>
      <c r="BZ9" s="422"/>
      <c r="CA9" s="422"/>
      <c r="CB9" s="422"/>
      <c r="CC9" s="423"/>
      <c r="CD9" s="461" t="s">
        <v>111</v>
      </c>
      <c r="CE9" s="381"/>
      <c r="CF9" s="381"/>
      <c r="CG9" s="381"/>
      <c r="CH9" s="381"/>
      <c r="CI9" s="381"/>
      <c r="CJ9" s="381"/>
      <c r="CK9" s="381"/>
      <c r="CL9" s="381"/>
      <c r="CM9" s="381"/>
      <c r="CN9" s="381"/>
      <c r="CO9" s="381"/>
      <c r="CP9" s="381"/>
      <c r="CQ9" s="381"/>
      <c r="CR9" s="381"/>
      <c r="CS9" s="462"/>
      <c r="CT9" s="418">
        <v>11</v>
      </c>
      <c r="CU9" s="419"/>
      <c r="CV9" s="419"/>
      <c r="CW9" s="419"/>
      <c r="CX9" s="419"/>
      <c r="CY9" s="419"/>
      <c r="CZ9" s="419"/>
      <c r="DA9" s="420"/>
      <c r="DB9" s="418">
        <v>11.5</v>
      </c>
      <c r="DC9" s="419"/>
      <c r="DD9" s="419"/>
      <c r="DE9" s="419"/>
      <c r="DF9" s="419"/>
      <c r="DG9" s="419"/>
      <c r="DH9" s="419"/>
      <c r="DI9" s="420"/>
    </row>
    <row r="10" spans="1:119" ht="18.75" customHeight="1" thickBot="1" x14ac:dyDescent="0.2">
      <c r="A10" s="181"/>
      <c r="B10" s="553"/>
      <c r="C10" s="554"/>
      <c r="D10" s="554"/>
      <c r="E10" s="554"/>
      <c r="F10" s="554"/>
      <c r="G10" s="554"/>
      <c r="H10" s="554"/>
      <c r="I10" s="554"/>
      <c r="J10" s="554"/>
      <c r="K10" s="472"/>
      <c r="L10" s="377" t="s">
        <v>112</v>
      </c>
      <c r="M10" s="378"/>
      <c r="N10" s="378"/>
      <c r="O10" s="378"/>
      <c r="P10" s="378"/>
      <c r="Q10" s="379"/>
      <c r="R10" s="374">
        <v>118898</v>
      </c>
      <c r="S10" s="375"/>
      <c r="T10" s="375"/>
      <c r="U10" s="375"/>
      <c r="V10" s="434"/>
      <c r="W10" s="562"/>
      <c r="X10" s="372"/>
      <c r="Y10" s="372"/>
      <c r="Z10" s="372"/>
      <c r="AA10" s="372"/>
      <c r="AB10" s="372"/>
      <c r="AC10" s="372"/>
      <c r="AD10" s="372"/>
      <c r="AE10" s="372"/>
      <c r="AF10" s="372"/>
      <c r="AG10" s="372"/>
      <c r="AH10" s="372"/>
      <c r="AI10" s="372"/>
      <c r="AJ10" s="372"/>
      <c r="AK10" s="372"/>
      <c r="AL10" s="563"/>
      <c r="AM10" s="478" t="s">
        <v>113</v>
      </c>
      <c r="AN10" s="378"/>
      <c r="AO10" s="378"/>
      <c r="AP10" s="378"/>
      <c r="AQ10" s="378"/>
      <c r="AR10" s="378"/>
      <c r="AS10" s="378"/>
      <c r="AT10" s="379"/>
      <c r="AU10" s="479" t="s">
        <v>90</v>
      </c>
      <c r="AV10" s="480"/>
      <c r="AW10" s="480"/>
      <c r="AX10" s="480"/>
      <c r="AY10" s="435" t="s">
        <v>114</v>
      </c>
      <c r="AZ10" s="436"/>
      <c r="BA10" s="436"/>
      <c r="BB10" s="436"/>
      <c r="BC10" s="436"/>
      <c r="BD10" s="436"/>
      <c r="BE10" s="436"/>
      <c r="BF10" s="436"/>
      <c r="BG10" s="436"/>
      <c r="BH10" s="436"/>
      <c r="BI10" s="436"/>
      <c r="BJ10" s="436"/>
      <c r="BK10" s="436"/>
      <c r="BL10" s="436"/>
      <c r="BM10" s="437"/>
      <c r="BN10" s="421">
        <v>1727712</v>
      </c>
      <c r="BO10" s="422"/>
      <c r="BP10" s="422"/>
      <c r="BQ10" s="422"/>
      <c r="BR10" s="422"/>
      <c r="BS10" s="422"/>
      <c r="BT10" s="422"/>
      <c r="BU10" s="423"/>
      <c r="BV10" s="421">
        <v>1958878</v>
      </c>
      <c r="BW10" s="422"/>
      <c r="BX10" s="422"/>
      <c r="BY10" s="422"/>
      <c r="BZ10" s="422"/>
      <c r="CA10" s="422"/>
      <c r="CB10" s="422"/>
      <c r="CC10" s="423"/>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3"/>
      <c r="C11" s="554"/>
      <c r="D11" s="554"/>
      <c r="E11" s="554"/>
      <c r="F11" s="554"/>
      <c r="G11" s="554"/>
      <c r="H11" s="554"/>
      <c r="I11" s="554"/>
      <c r="J11" s="554"/>
      <c r="K11" s="472"/>
      <c r="L11" s="382" t="s">
        <v>116</v>
      </c>
      <c r="M11" s="383"/>
      <c r="N11" s="383"/>
      <c r="O11" s="383"/>
      <c r="P11" s="383"/>
      <c r="Q11" s="384"/>
      <c r="R11" s="550" t="s">
        <v>117</v>
      </c>
      <c r="S11" s="551"/>
      <c r="T11" s="551"/>
      <c r="U11" s="551"/>
      <c r="V11" s="552"/>
      <c r="W11" s="562"/>
      <c r="X11" s="372"/>
      <c r="Y11" s="372"/>
      <c r="Z11" s="372"/>
      <c r="AA11" s="372"/>
      <c r="AB11" s="372"/>
      <c r="AC11" s="372"/>
      <c r="AD11" s="372"/>
      <c r="AE11" s="372"/>
      <c r="AF11" s="372"/>
      <c r="AG11" s="372"/>
      <c r="AH11" s="372"/>
      <c r="AI11" s="372"/>
      <c r="AJ11" s="372"/>
      <c r="AK11" s="372"/>
      <c r="AL11" s="563"/>
      <c r="AM11" s="478" t="s">
        <v>118</v>
      </c>
      <c r="AN11" s="378"/>
      <c r="AO11" s="378"/>
      <c r="AP11" s="378"/>
      <c r="AQ11" s="378"/>
      <c r="AR11" s="378"/>
      <c r="AS11" s="378"/>
      <c r="AT11" s="379"/>
      <c r="AU11" s="479" t="s">
        <v>90</v>
      </c>
      <c r="AV11" s="480"/>
      <c r="AW11" s="480"/>
      <c r="AX11" s="480"/>
      <c r="AY11" s="435" t="s">
        <v>119</v>
      </c>
      <c r="AZ11" s="436"/>
      <c r="BA11" s="436"/>
      <c r="BB11" s="436"/>
      <c r="BC11" s="436"/>
      <c r="BD11" s="436"/>
      <c r="BE11" s="436"/>
      <c r="BF11" s="436"/>
      <c r="BG11" s="436"/>
      <c r="BH11" s="436"/>
      <c r="BI11" s="436"/>
      <c r="BJ11" s="436"/>
      <c r="BK11" s="436"/>
      <c r="BL11" s="436"/>
      <c r="BM11" s="437"/>
      <c r="BN11" s="421">
        <v>0</v>
      </c>
      <c r="BO11" s="422"/>
      <c r="BP11" s="422"/>
      <c r="BQ11" s="422"/>
      <c r="BR11" s="422"/>
      <c r="BS11" s="422"/>
      <c r="BT11" s="422"/>
      <c r="BU11" s="423"/>
      <c r="BV11" s="421">
        <v>0</v>
      </c>
      <c r="BW11" s="422"/>
      <c r="BX11" s="422"/>
      <c r="BY11" s="422"/>
      <c r="BZ11" s="422"/>
      <c r="CA11" s="422"/>
      <c r="CB11" s="422"/>
      <c r="CC11" s="423"/>
      <c r="CD11" s="461" t="s">
        <v>120</v>
      </c>
      <c r="CE11" s="381"/>
      <c r="CF11" s="381"/>
      <c r="CG11" s="381"/>
      <c r="CH11" s="381"/>
      <c r="CI11" s="381"/>
      <c r="CJ11" s="381"/>
      <c r="CK11" s="381"/>
      <c r="CL11" s="381"/>
      <c r="CM11" s="381"/>
      <c r="CN11" s="381"/>
      <c r="CO11" s="381"/>
      <c r="CP11" s="381"/>
      <c r="CQ11" s="381"/>
      <c r="CR11" s="381"/>
      <c r="CS11" s="462"/>
      <c r="CT11" s="524" t="s">
        <v>121</v>
      </c>
      <c r="CU11" s="525"/>
      <c r="CV11" s="525"/>
      <c r="CW11" s="525"/>
      <c r="CX11" s="525"/>
      <c r="CY11" s="525"/>
      <c r="CZ11" s="525"/>
      <c r="DA11" s="526"/>
      <c r="DB11" s="524" t="s">
        <v>121</v>
      </c>
      <c r="DC11" s="525"/>
      <c r="DD11" s="525"/>
      <c r="DE11" s="525"/>
      <c r="DF11" s="525"/>
      <c r="DG11" s="525"/>
      <c r="DH11" s="525"/>
      <c r="DI11" s="526"/>
    </row>
    <row r="12" spans="1:119" ht="18.75" customHeight="1" x14ac:dyDescent="0.15">
      <c r="A12" s="181"/>
      <c r="B12" s="527" t="s">
        <v>122</v>
      </c>
      <c r="C12" s="528"/>
      <c r="D12" s="528"/>
      <c r="E12" s="528"/>
      <c r="F12" s="528"/>
      <c r="G12" s="528"/>
      <c r="H12" s="528"/>
      <c r="I12" s="528"/>
      <c r="J12" s="528"/>
      <c r="K12" s="529"/>
      <c r="L12" s="536" t="s">
        <v>123</v>
      </c>
      <c r="M12" s="537"/>
      <c r="N12" s="537"/>
      <c r="O12" s="537"/>
      <c r="P12" s="537"/>
      <c r="Q12" s="538"/>
      <c r="R12" s="539">
        <v>126515</v>
      </c>
      <c r="S12" s="540"/>
      <c r="T12" s="540"/>
      <c r="U12" s="540"/>
      <c r="V12" s="541"/>
      <c r="W12" s="542" t="s">
        <v>1</v>
      </c>
      <c r="X12" s="480"/>
      <c r="Y12" s="480"/>
      <c r="Z12" s="480"/>
      <c r="AA12" s="480"/>
      <c r="AB12" s="543"/>
      <c r="AC12" s="544" t="s">
        <v>124</v>
      </c>
      <c r="AD12" s="545"/>
      <c r="AE12" s="545"/>
      <c r="AF12" s="545"/>
      <c r="AG12" s="546"/>
      <c r="AH12" s="544" t="s">
        <v>125</v>
      </c>
      <c r="AI12" s="545"/>
      <c r="AJ12" s="545"/>
      <c r="AK12" s="545"/>
      <c r="AL12" s="547"/>
      <c r="AM12" s="478" t="s">
        <v>126</v>
      </c>
      <c r="AN12" s="378"/>
      <c r="AO12" s="378"/>
      <c r="AP12" s="378"/>
      <c r="AQ12" s="378"/>
      <c r="AR12" s="378"/>
      <c r="AS12" s="378"/>
      <c r="AT12" s="379"/>
      <c r="AU12" s="479" t="s">
        <v>90</v>
      </c>
      <c r="AV12" s="480"/>
      <c r="AW12" s="480"/>
      <c r="AX12" s="480"/>
      <c r="AY12" s="435" t="s">
        <v>127</v>
      </c>
      <c r="AZ12" s="436"/>
      <c r="BA12" s="436"/>
      <c r="BB12" s="436"/>
      <c r="BC12" s="436"/>
      <c r="BD12" s="436"/>
      <c r="BE12" s="436"/>
      <c r="BF12" s="436"/>
      <c r="BG12" s="436"/>
      <c r="BH12" s="436"/>
      <c r="BI12" s="436"/>
      <c r="BJ12" s="436"/>
      <c r="BK12" s="436"/>
      <c r="BL12" s="436"/>
      <c r="BM12" s="437"/>
      <c r="BN12" s="421">
        <v>2860987</v>
      </c>
      <c r="BO12" s="422"/>
      <c r="BP12" s="422"/>
      <c r="BQ12" s="422"/>
      <c r="BR12" s="422"/>
      <c r="BS12" s="422"/>
      <c r="BT12" s="422"/>
      <c r="BU12" s="423"/>
      <c r="BV12" s="421">
        <v>2438773</v>
      </c>
      <c r="BW12" s="422"/>
      <c r="BX12" s="422"/>
      <c r="BY12" s="422"/>
      <c r="BZ12" s="422"/>
      <c r="CA12" s="422"/>
      <c r="CB12" s="422"/>
      <c r="CC12" s="423"/>
      <c r="CD12" s="461" t="s">
        <v>128</v>
      </c>
      <c r="CE12" s="381"/>
      <c r="CF12" s="381"/>
      <c r="CG12" s="381"/>
      <c r="CH12" s="381"/>
      <c r="CI12" s="381"/>
      <c r="CJ12" s="381"/>
      <c r="CK12" s="381"/>
      <c r="CL12" s="381"/>
      <c r="CM12" s="381"/>
      <c r="CN12" s="381"/>
      <c r="CO12" s="381"/>
      <c r="CP12" s="381"/>
      <c r="CQ12" s="381"/>
      <c r="CR12" s="381"/>
      <c r="CS12" s="462"/>
      <c r="CT12" s="524" t="s">
        <v>121</v>
      </c>
      <c r="CU12" s="525"/>
      <c r="CV12" s="525"/>
      <c r="CW12" s="525"/>
      <c r="CX12" s="525"/>
      <c r="CY12" s="525"/>
      <c r="CZ12" s="525"/>
      <c r="DA12" s="526"/>
      <c r="DB12" s="524" t="s">
        <v>121</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05" t="s">
        <v>129</v>
      </c>
      <c r="N13" s="506"/>
      <c r="O13" s="506"/>
      <c r="P13" s="506"/>
      <c r="Q13" s="507"/>
      <c r="R13" s="508">
        <v>124793</v>
      </c>
      <c r="S13" s="509"/>
      <c r="T13" s="509"/>
      <c r="U13" s="509"/>
      <c r="V13" s="510"/>
      <c r="W13" s="511" t="s">
        <v>130</v>
      </c>
      <c r="X13" s="407"/>
      <c r="Y13" s="407"/>
      <c r="Z13" s="407"/>
      <c r="AA13" s="407"/>
      <c r="AB13" s="408"/>
      <c r="AC13" s="374">
        <v>1293</v>
      </c>
      <c r="AD13" s="375"/>
      <c r="AE13" s="375"/>
      <c r="AF13" s="375"/>
      <c r="AG13" s="376"/>
      <c r="AH13" s="374">
        <v>1573</v>
      </c>
      <c r="AI13" s="375"/>
      <c r="AJ13" s="375"/>
      <c r="AK13" s="375"/>
      <c r="AL13" s="434"/>
      <c r="AM13" s="478" t="s">
        <v>131</v>
      </c>
      <c r="AN13" s="378"/>
      <c r="AO13" s="378"/>
      <c r="AP13" s="378"/>
      <c r="AQ13" s="378"/>
      <c r="AR13" s="378"/>
      <c r="AS13" s="378"/>
      <c r="AT13" s="379"/>
      <c r="AU13" s="479" t="s">
        <v>132</v>
      </c>
      <c r="AV13" s="480"/>
      <c r="AW13" s="480"/>
      <c r="AX13" s="480"/>
      <c r="AY13" s="435" t="s">
        <v>133</v>
      </c>
      <c r="AZ13" s="436"/>
      <c r="BA13" s="436"/>
      <c r="BB13" s="436"/>
      <c r="BC13" s="436"/>
      <c r="BD13" s="436"/>
      <c r="BE13" s="436"/>
      <c r="BF13" s="436"/>
      <c r="BG13" s="436"/>
      <c r="BH13" s="436"/>
      <c r="BI13" s="436"/>
      <c r="BJ13" s="436"/>
      <c r="BK13" s="436"/>
      <c r="BL13" s="436"/>
      <c r="BM13" s="437"/>
      <c r="BN13" s="421">
        <v>-2363928</v>
      </c>
      <c r="BO13" s="422"/>
      <c r="BP13" s="422"/>
      <c r="BQ13" s="422"/>
      <c r="BR13" s="422"/>
      <c r="BS13" s="422"/>
      <c r="BT13" s="422"/>
      <c r="BU13" s="423"/>
      <c r="BV13" s="421">
        <v>-35808</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6.2</v>
      </c>
      <c r="CU13" s="419"/>
      <c r="CV13" s="419"/>
      <c r="CW13" s="419"/>
      <c r="CX13" s="419"/>
      <c r="CY13" s="419"/>
      <c r="CZ13" s="419"/>
      <c r="DA13" s="420"/>
      <c r="DB13" s="418">
        <v>6.3</v>
      </c>
      <c r="DC13" s="419"/>
      <c r="DD13" s="419"/>
      <c r="DE13" s="419"/>
      <c r="DF13" s="419"/>
      <c r="DG13" s="419"/>
      <c r="DH13" s="419"/>
      <c r="DI13" s="420"/>
    </row>
    <row r="14" spans="1:119" ht="18.75" customHeight="1" thickBot="1" x14ac:dyDescent="0.2">
      <c r="A14" s="181"/>
      <c r="B14" s="530"/>
      <c r="C14" s="531"/>
      <c r="D14" s="531"/>
      <c r="E14" s="531"/>
      <c r="F14" s="531"/>
      <c r="G14" s="531"/>
      <c r="H14" s="531"/>
      <c r="I14" s="531"/>
      <c r="J14" s="531"/>
      <c r="K14" s="532"/>
      <c r="L14" s="495" t="s">
        <v>135</v>
      </c>
      <c r="M14" s="548"/>
      <c r="N14" s="548"/>
      <c r="O14" s="548"/>
      <c r="P14" s="548"/>
      <c r="Q14" s="549"/>
      <c r="R14" s="508">
        <v>125973</v>
      </c>
      <c r="S14" s="509"/>
      <c r="T14" s="509"/>
      <c r="U14" s="509"/>
      <c r="V14" s="510"/>
      <c r="W14" s="512"/>
      <c r="X14" s="410"/>
      <c r="Y14" s="410"/>
      <c r="Z14" s="410"/>
      <c r="AA14" s="410"/>
      <c r="AB14" s="411"/>
      <c r="AC14" s="501">
        <v>3.3</v>
      </c>
      <c r="AD14" s="502"/>
      <c r="AE14" s="502"/>
      <c r="AF14" s="502"/>
      <c r="AG14" s="503"/>
      <c r="AH14" s="501">
        <v>3.9</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81"/>
      <c r="B15" s="530"/>
      <c r="C15" s="531"/>
      <c r="D15" s="531"/>
      <c r="E15" s="531"/>
      <c r="F15" s="531"/>
      <c r="G15" s="531"/>
      <c r="H15" s="531"/>
      <c r="I15" s="531"/>
      <c r="J15" s="531"/>
      <c r="K15" s="532"/>
      <c r="L15" s="190"/>
      <c r="M15" s="505" t="s">
        <v>129</v>
      </c>
      <c r="N15" s="506"/>
      <c r="O15" s="506"/>
      <c r="P15" s="506"/>
      <c r="Q15" s="507"/>
      <c r="R15" s="508">
        <v>124516</v>
      </c>
      <c r="S15" s="509"/>
      <c r="T15" s="509"/>
      <c r="U15" s="509"/>
      <c r="V15" s="510"/>
      <c r="W15" s="511" t="s">
        <v>137</v>
      </c>
      <c r="X15" s="407"/>
      <c r="Y15" s="407"/>
      <c r="Z15" s="407"/>
      <c r="AA15" s="407"/>
      <c r="AB15" s="408"/>
      <c r="AC15" s="374">
        <v>7587</v>
      </c>
      <c r="AD15" s="375"/>
      <c r="AE15" s="375"/>
      <c r="AF15" s="375"/>
      <c r="AG15" s="376"/>
      <c r="AH15" s="374">
        <v>8247</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13461107</v>
      </c>
      <c r="BO15" s="451"/>
      <c r="BP15" s="451"/>
      <c r="BQ15" s="451"/>
      <c r="BR15" s="451"/>
      <c r="BS15" s="451"/>
      <c r="BT15" s="451"/>
      <c r="BU15" s="452"/>
      <c r="BV15" s="450">
        <v>12643497</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19.3</v>
      </c>
      <c r="AD16" s="502"/>
      <c r="AE16" s="502"/>
      <c r="AF16" s="502"/>
      <c r="AG16" s="503"/>
      <c r="AH16" s="501">
        <v>20.399999999999999</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27259472</v>
      </c>
      <c r="BO16" s="422"/>
      <c r="BP16" s="422"/>
      <c r="BQ16" s="422"/>
      <c r="BR16" s="422"/>
      <c r="BS16" s="422"/>
      <c r="BT16" s="422"/>
      <c r="BU16" s="423"/>
      <c r="BV16" s="421">
        <v>26533645</v>
      </c>
      <c r="BW16" s="422"/>
      <c r="BX16" s="422"/>
      <c r="BY16" s="422"/>
      <c r="BZ16" s="422"/>
      <c r="CA16" s="422"/>
      <c r="CB16" s="422"/>
      <c r="CC16" s="423"/>
      <c r="CD16" s="194"/>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81"/>
      <c r="B17" s="533"/>
      <c r="C17" s="534"/>
      <c r="D17" s="534"/>
      <c r="E17" s="534"/>
      <c r="F17" s="534"/>
      <c r="G17" s="534"/>
      <c r="H17" s="534"/>
      <c r="I17" s="534"/>
      <c r="J17" s="534"/>
      <c r="K17" s="535"/>
      <c r="L17" s="195"/>
      <c r="M17" s="514" t="s">
        <v>143</v>
      </c>
      <c r="N17" s="515"/>
      <c r="O17" s="515"/>
      <c r="P17" s="515"/>
      <c r="Q17" s="516"/>
      <c r="R17" s="498" t="s">
        <v>144</v>
      </c>
      <c r="S17" s="499"/>
      <c r="T17" s="499"/>
      <c r="U17" s="499"/>
      <c r="V17" s="500"/>
      <c r="W17" s="511" t="s">
        <v>145</v>
      </c>
      <c r="X17" s="407"/>
      <c r="Y17" s="407"/>
      <c r="Z17" s="407"/>
      <c r="AA17" s="407"/>
      <c r="AB17" s="408"/>
      <c r="AC17" s="374">
        <v>30375</v>
      </c>
      <c r="AD17" s="375"/>
      <c r="AE17" s="375"/>
      <c r="AF17" s="375"/>
      <c r="AG17" s="376"/>
      <c r="AH17" s="374">
        <v>30663</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16942771</v>
      </c>
      <c r="BO17" s="422"/>
      <c r="BP17" s="422"/>
      <c r="BQ17" s="422"/>
      <c r="BR17" s="422"/>
      <c r="BS17" s="422"/>
      <c r="BT17" s="422"/>
      <c r="BU17" s="423"/>
      <c r="BV17" s="421">
        <v>15939883</v>
      </c>
      <c r="BW17" s="422"/>
      <c r="BX17" s="422"/>
      <c r="BY17" s="422"/>
      <c r="BZ17" s="422"/>
      <c r="CA17" s="422"/>
      <c r="CB17" s="422"/>
      <c r="CC17" s="423"/>
      <c r="CD17" s="194"/>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81"/>
      <c r="B18" s="471" t="s">
        <v>147</v>
      </c>
      <c r="C18" s="472"/>
      <c r="D18" s="472"/>
      <c r="E18" s="473"/>
      <c r="F18" s="473"/>
      <c r="G18" s="473"/>
      <c r="H18" s="473"/>
      <c r="I18" s="473"/>
      <c r="J18" s="473"/>
      <c r="K18" s="473"/>
      <c r="L18" s="474">
        <v>87.03</v>
      </c>
      <c r="M18" s="474"/>
      <c r="N18" s="474"/>
      <c r="O18" s="474"/>
      <c r="P18" s="474"/>
      <c r="Q18" s="474"/>
      <c r="R18" s="475"/>
      <c r="S18" s="475"/>
      <c r="T18" s="475"/>
      <c r="U18" s="475"/>
      <c r="V18" s="476"/>
      <c r="W18" s="492"/>
      <c r="X18" s="493"/>
      <c r="Y18" s="493"/>
      <c r="Z18" s="493"/>
      <c r="AA18" s="493"/>
      <c r="AB18" s="517"/>
      <c r="AC18" s="391">
        <v>77.400000000000006</v>
      </c>
      <c r="AD18" s="392"/>
      <c r="AE18" s="392"/>
      <c r="AF18" s="392"/>
      <c r="AG18" s="477"/>
      <c r="AH18" s="391">
        <v>75.7</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30754654</v>
      </c>
      <c r="BO18" s="422"/>
      <c r="BP18" s="422"/>
      <c r="BQ18" s="422"/>
      <c r="BR18" s="422"/>
      <c r="BS18" s="422"/>
      <c r="BT18" s="422"/>
      <c r="BU18" s="423"/>
      <c r="BV18" s="421">
        <v>29566364</v>
      </c>
      <c r="BW18" s="422"/>
      <c r="BX18" s="422"/>
      <c r="BY18" s="422"/>
      <c r="BZ18" s="422"/>
      <c r="CA18" s="422"/>
      <c r="CB18" s="422"/>
      <c r="CC18" s="423"/>
      <c r="CD18" s="194"/>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81"/>
      <c r="B19" s="471" t="s">
        <v>149</v>
      </c>
      <c r="C19" s="472"/>
      <c r="D19" s="472"/>
      <c r="E19" s="473"/>
      <c r="F19" s="473"/>
      <c r="G19" s="473"/>
      <c r="H19" s="473"/>
      <c r="I19" s="473"/>
      <c r="J19" s="473"/>
      <c r="K19" s="473"/>
      <c r="L19" s="481">
        <v>1440</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43600257</v>
      </c>
      <c r="BO19" s="422"/>
      <c r="BP19" s="422"/>
      <c r="BQ19" s="422"/>
      <c r="BR19" s="422"/>
      <c r="BS19" s="422"/>
      <c r="BT19" s="422"/>
      <c r="BU19" s="423"/>
      <c r="BV19" s="421">
        <v>42574328</v>
      </c>
      <c r="BW19" s="422"/>
      <c r="BX19" s="422"/>
      <c r="BY19" s="422"/>
      <c r="BZ19" s="422"/>
      <c r="CA19" s="422"/>
      <c r="CB19" s="422"/>
      <c r="CC19" s="423"/>
      <c r="CD19" s="194"/>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81"/>
      <c r="B20" s="471" t="s">
        <v>151</v>
      </c>
      <c r="C20" s="472"/>
      <c r="D20" s="472"/>
      <c r="E20" s="473"/>
      <c r="F20" s="473"/>
      <c r="G20" s="473"/>
      <c r="H20" s="473"/>
      <c r="I20" s="473"/>
      <c r="J20" s="473"/>
      <c r="K20" s="473"/>
      <c r="L20" s="481">
        <v>48163</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94"/>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
      <c r="A21" s="181"/>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94"/>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15">
      <c r="A22" s="181"/>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43746932</v>
      </c>
      <c r="BO22" s="451"/>
      <c r="BP22" s="451"/>
      <c r="BQ22" s="451"/>
      <c r="BR22" s="451"/>
      <c r="BS22" s="451"/>
      <c r="BT22" s="451"/>
      <c r="BU22" s="452"/>
      <c r="BV22" s="450">
        <v>45976493</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15">
      <c r="A23" s="181"/>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36923808</v>
      </c>
      <c r="BO23" s="422"/>
      <c r="BP23" s="422"/>
      <c r="BQ23" s="422"/>
      <c r="BR23" s="422"/>
      <c r="BS23" s="422"/>
      <c r="BT23" s="422"/>
      <c r="BU23" s="423"/>
      <c r="BV23" s="421">
        <v>38614097</v>
      </c>
      <c r="BW23" s="422"/>
      <c r="BX23" s="422"/>
      <c r="BY23" s="422"/>
      <c r="BZ23" s="422"/>
      <c r="CA23" s="422"/>
      <c r="CB23" s="422"/>
      <c r="CC23" s="423"/>
      <c r="CD23" s="194"/>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81"/>
      <c r="B24" s="400"/>
      <c r="C24" s="401"/>
      <c r="D24" s="402"/>
      <c r="E24" s="377" t="s">
        <v>161</v>
      </c>
      <c r="F24" s="378"/>
      <c r="G24" s="378"/>
      <c r="H24" s="378"/>
      <c r="I24" s="378"/>
      <c r="J24" s="378"/>
      <c r="K24" s="379"/>
      <c r="L24" s="374">
        <v>1</v>
      </c>
      <c r="M24" s="375"/>
      <c r="N24" s="375"/>
      <c r="O24" s="375"/>
      <c r="P24" s="376"/>
      <c r="Q24" s="374">
        <v>8930</v>
      </c>
      <c r="R24" s="375"/>
      <c r="S24" s="375"/>
      <c r="T24" s="375"/>
      <c r="U24" s="375"/>
      <c r="V24" s="376"/>
      <c r="W24" s="464"/>
      <c r="X24" s="401"/>
      <c r="Y24" s="402"/>
      <c r="Z24" s="377" t="s">
        <v>162</v>
      </c>
      <c r="AA24" s="378"/>
      <c r="AB24" s="378"/>
      <c r="AC24" s="378"/>
      <c r="AD24" s="378"/>
      <c r="AE24" s="378"/>
      <c r="AF24" s="378"/>
      <c r="AG24" s="379"/>
      <c r="AH24" s="374">
        <v>835</v>
      </c>
      <c r="AI24" s="375"/>
      <c r="AJ24" s="375"/>
      <c r="AK24" s="375"/>
      <c r="AL24" s="376"/>
      <c r="AM24" s="374">
        <v>2474940</v>
      </c>
      <c r="AN24" s="375"/>
      <c r="AO24" s="375"/>
      <c r="AP24" s="375"/>
      <c r="AQ24" s="375"/>
      <c r="AR24" s="376"/>
      <c r="AS24" s="374">
        <v>2964</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30258351</v>
      </c>
      <c r="BO24" s="422"/>
      <c r="BP24" s="422"/>
      <c r="BQ24" s="422"/>
      <c r="BR24" s="422"/>
      <c r="BS24" s="422"/>
      <c r="BT24" s="422"/>
      <c r="BU24" s="423"/>
      <c r="BV24" s="421">
        <v>31102374</v>
      </c>
      <c r="BW24" s="422"/>
      <c r="BX24" s="422"/>
      <c r="BY24" s="422"/>
      <c r="BZ24" s="422"/>
      <c r="CA24" s="422"/>
      <c r="CB24" s="422"/>
      <c r="CC24" s="423"/>
      <c r="CD24" s="194"/>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15">
      <c r="A25" s="181"/>
      <c r="B25" s="400"/>
      <c r="C25" s="401"/>
      <c r="D25" s="402"/>
      <c r="E25" s="377" t="s">
        <v>164</v>
      </c>
      <c r="F25" s="378"/>
      <c r="G25" s="378"/>
      <c r="H25" s="378"/>
      <c r="I25" s="378"/>
      <c r="J25" s="378"/>
      <c r="K25" s="379"/>
      <c r="L25" s="374">
        <v>1</v>
      </c>
      <c r="M25" s="375"/>
      <c r="N25" s="375"/>
      <c r="O25" s="375"/>
      <c r="P25" s="376"/>
      <c r="Q25" s="374">
        <v>7230</v>
      </c>
      <c r="R25" s="375"/>
      <c r="S25" s="375"/>
      <c r="T25" s="375"/>
      <c r="U25" s="375"/>
      <c r="V25" s="376"/>
      <c r="W25" s="464"/>
      <c r="X25" s="401"/>
      <c r="Y25" s="402"/>
      <c r="Z25" s="377" t="s">
        <v>165</v>
      </c>
      <c r="AA25" s="378"/>
      <c r="AB25" s="378"/>
      <c r="AC25" s="378"/>
      <c r="AD25" s="378"/>
      <c r="AE25" s="378"/>
      <c r="AF25" s="378"/>
      <c r="AG25" s="379"/>
      <c r="AH25" s="374">
        <v>133</v>
      </c>
      <c r="AI25" s="375"/>
      <c r="AJ25" s="375"/>
      <c r="AK25" s="375"/>
      <c r="AL25" s="376"/>
      <c r="AM25" s="374">
        <v>392616</v>
      </c>
      <c r="AN25" s="375"/>
      <c r="AO25" s="375"/>
      <c r="AP25" s="375"/>
      <c r="AQ25" s="375"/>
      <c r="AR25" s="376"/>
      <c r="AS25" s="374">
        <v>2952</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26624172</v>
      </c>
      <c r="BO25" s="451"/>
      <c r="BP25" s="451"/>
      <c r="BQ25" s="451"/>
      <c r="BR25" s="451"/>
      <c r="BS25" s="451"/>
      <c r="BT25" s="451"/>
      <c r="BU25" s="452"/>
      <c r="BV25" s="450">
        <v>7617500</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15">
      <c r="A26" s="181"/>
      <c r="B26" s="400"/>
      <c r="C26" s="401"/>
      <c r="D26" s="402"/>
      <c r="E26" s="377" t="s">
        <v>167</v>
      </c>
      <c r="F26" s="378"/>
      <c r="G26" s="378"/>
      <c r="H26" s="378"/>
      <c r="I26" s="378"/>
      <c r="J26" s="378"/>
      <c r="K26" s="379"/>
      <c r="L26" s="374">
        <v>1</v>
      </c>
      <c r="M26" s="375"/>
      <c r="N26" s="375"/>
      <c r="O26" s="375"/>
      <c r="P26" s="376"/>
      <c r="Q26" s="374">
        <v>6520</v>
      </c>
      <c r="R26" s="375"/>
      <c r="S26" s="375"/>
      <c r="T26" s="375"/>
      <c r="U26" s="375"/>
      <c r="V26" s="376"/>
      <c r="W26" s="464"/>
      <c r="X26" s="401"/>
      <c r="Y26" s="402"/>
      <c r="Z26" s="377" t="s">
        <v>168</v>
      </c>
      <c r="AA26" s="432"/>
      <c r="AB26" s="432"/>
      <c r="AC26" s="432"/>
      <c r="AD26" s="432"/>
      <c r="AE26" s="432"/>
      <c r="AF26" s="432"/>
      <c r="AG26" s="433"/>
      <c r="AH26" s="374">
        <v>5</v>
      </c>
      <c r="AI26" s="375"/>
      <c r="AJ26" s="375"/>
      <c r="AK26" s="375"/>
      <c r="AL26" s="376"/>
      <c r="AM26" s="374">
        <v>16970</v>
      </c>
      <c r="AN26" s="375"/>
      <c r="AO26" s="375"/>
      <c r="AP26" s="375"/>
      <c r="AQ26" s="375"/>
      <c r="AR26" s="376"/>
      <c r="AS26" s="374">
        <v>3394</v>
      </c>
      <c r="AT26" s="375"/>
      <c r="AU26" s="375"/>
      <c r="AV26" s="375"/>
      <c r="AW26" s="375"/>
      <c r="AX26" s="434"/>
      <c r="AY26" s="461" t="s">
        <v>169</v>
      </c>
      <c r="AZ26" s="381"/>
      <c r="BA26" s="381"/>
      <c r="BB26" s="381"/>
      <c r="BC26" s="381"/>
      <c r="BD26" s="381"/>
      <c r="BE26" s="381"/>
      <c r="BF26" s="381"/>
      <c r="BG26" s="381"/>
      <c r="BH26" s="381"/>
      <c r="BI26" s="381"/>
      <c r="BJ26" s="381"/>
      <c r="BK26" s="381"/>
      <c r="BL26" s="381"/>
      <c r="BM26" s="462"/>
      <c r="BN26" s="421" t="s">
        <v>121</v>
      </c>
      <c r="BO26" s="422"/>
      <c r="BP26" s="422"/>
      <c r="BQ26" s="422"/>
      <c r="BR26" s="422"/>
      <c r="BS26" s="422"/>
      <c r="BT26" s="422"/>
      <c r="BU26" s="423"/>
      <c r="BV26" s="421" t="s">
        <v>121</v>
      </c>
      <c r="BW26" s="422"/>
      <c r="BX26" s="422"/>
      <c r="BY26" s="422"/>
      <c r="BZ26" s="422"/>
      <c r="CA26" s="422"/>
      <c r="CB26" s="422"/>
      <c r="CC26" s="423"/>
      <c r="CD26" s="194"/>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81"/>
      <c r="B27" s="400"/>
      <c r="C27" s="401"/>
      <c r="D27" s="402"/>
      <c r="E27" s="377" t="s">
        <v>170</v>
      </c>
      <c r="F27" s="378"/>
      <c r="G27" s="378"/>
      <c r="H27" s="378"/>
      <c r="I27" s="378"/>
      <c r="J27" s="378"/>
      <c r="K27" s="379"/>
      <c r="L27" s="374">
        <v>1</v>
      </c>
      <c r="M27" s="375"/>
      <c r="N27" s="375"/>
      <c r="O27" s="375"/>
      <c r="P27" s="376"/>
      <c r="Q27" s="374">
        <v>4730</v>
      </c>
      <c r="R27" s="375"/>
      <c r="S27" s="375"/>
      <c r="T27" s="375"/>
      <c r="U27" s="375"/>
      <c r="V27" s="376"/>
      <c r="W27" s="464"/>
      <c r="X27" s="401"/>
      <c r="Y27" s="402"/>
      <c r="Z27" s="377" t="s">
        <v>171</v>
      </c>
      <c r="AA27" s="378"/>
      <c r="AB27" s="378"/>
      <c r="AC27" s="378"/>
      <c r="AD27" s="378"/>
      <c r="AE27" s="378"/>
      <c r="AF27" s="378"/>
      <c r="AG27" s="379"/>
      <c r="AH27" s="374">
        <v>8</v>
      </c>
      <c r="AI27" s="375"/>
      <c r="AJ27" s="375"/>
      <c r="AK27" s="375"/>
      <c r="AL27" s="376"/>
      <c r="AM27" s="374">
        <v>33872</v>
      </c>
      <c r="AN27" s="375"/>
      <c r="AO27" s="375"/>
      <c r="AP27" s="375"/>
      <c r="AQ27" s="375"/>
      <c r="AR27" s="376"/>
      <c r="AS27" s="374">
        <v>4234</v>
      </c>
      <c r="AT27" s="375"/>
      <c r="AU27" s="375"/>
      <c r="AV27" s="375"/>
      <c r="AW27" s="375"/>
      <c r="AX27" s="434"/>
      <c r="AY27" s="458" t="s">
        <v>172</v>
      </c>
      <c r="AZ27" s="459"/>
      <c r="BA27" s="459"/>
      <c r="BB27" s="459"/>
      <c r="BC27" s="459"/>
      <c r="BD27" s="459"/>
      <c r="BE27" s="459"/>
      <c r="BF27" s="459"/>
      <c r="BG27" s="459"/>
      <c r="BH27" s="459"/>
      <c r="BI27" s="459"/>
      <c r="BJ27" s="459"/>
      <c r="BK27" s="459"/>
      <c r="BL27" s="459"/>
      <c r="BM27" s="460"/>
      <c r="BN27" s="455">
        <v>310733</v>
      </c>
      <c r="BO27" s="456"/>
      <c r="BP27" s="456"/>
      <c r="BQ27" s="456"/>
      <c r="BR27" s="456"/>
      <c r="BS27" s="456"/>
      <c r="BT27" s="456"/>
      <c r="BU27" s="457"/>
      <c r="BV27" s="455">
        <v>309977</v>
      </c>
      <c r="BW27" s="456"/>
      <c r="BX27" s="456"/>
      <c r="BY27" s="456"/>
      <c r="BZ27" s="456"/>
      <c r="CA27" s="456"/>
      <c r="CB27" s="456"/>
      <c r="CC27" s="457"/>
      <c r="CD27" s="196"/>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15">
      <c r="A28" s="181"/>
      <c r="B28" s="400"/>
      <c r="C28" s="401"/>
      <c r="D28" s="402"/>
      <c r="E28" s="377" t="s">
        <v>173</v>
      </c>
      <c r="F28" s="378"/>
      <c r="G28" s="378"/>
      <c r="H28" s="378"/>
      <c r="I28" s="378"/>
      <c r="J28" s="378"/>
      <c r="K28" s="379"/>
      <c r="L28" s="374">
        <v>1</v>
      </c>
      <c r="M28" s="375"/>
      <c r="N28" s="375"/>
      <c r="O28" s="375"/>
      <c r="P28" s="376"/>
      <c r="Q28" s="374">
        <v>4230</v>
      </c>
      <c r="R28" s="375"/>
      <c r="S28" s="375"/>
      <c r="T28" s="375"/>
      <c r="U28" s="375"/>
      <c r="V28" s="376"/>
      <c r="W28" s="464"/>
      <c r="X28" s="401"/>
      <c r="Y28" s="402"/>
      <c r="Z28" s="377" t="s">
        <v>174</v>
      </c>
      <c r="AA28" s="378"/>
      <c r="AB28" s="378"/>
      <c r="AC28" s="378"/>
      <c r="AD28" s="378"/>
      <c r="AE28" s="378"/>
      <c r="AF28" s="378"/>
      <c r="AG28" s="379"/>
      <c r="AH28" s="374" t="s">
        <v>121</v>
      </c>
      <c r="AI28" s="375"/>
      <c r="AJ28" s="375"/>
      <c r="AK28" s="375"/>
      <c r="AL28" s="376"/>
      <c r="AM28" s="374" t="s">
        <v>121</v>
      </c>
      <c r="AN28" s="375"/>
      <c r="AO28" s="375"/>
      <c r="AP28" s="375"/>
      <c r="AQ28" s="375"/>
      <c r="AR28" s="376"/>
      <c r="AS28" s="374" t="s">
        <v>121</v>
      </c>
      <c r="AT28" s="375"/>
      <c r="AU28" s="375"/>
      <c r="AV28" s="375"/>
      <c r="AW28" s="375"/>
      <c r="AX28" s="434"/>
      <c r="AY28" s="438" t="s">
        <v>175</v>
      </c>
      <c r="AZ28" s="439"/>
      <c r="BA28" s="439"/>
      <c r="BB28" s="440"/>
      <c r="BC28" s="447" t="s">
        <v>46</v>
      </c>
      <c r="BD28" s="448"/>
      <c r="BE28" s="448"/>
      <c r="BF28" s="448"/>
      <c r="BG28" s="448"/>
      <c r="BH28" s="448"/>
      <c r="BI28" s="448"/>
      <c r="BJ28" s="448"/>
      <c r="BK28" s="448"/>
      <c r="BL28" s="448"/>
      <c r="BM28" s="449"/>
      <c r="BN28" s="450">
        <v>5223499</v>
      </c>
      <c r="BO28" s="451"/>
      <c r="BP28" s="451"/>
      <c r="BQ28" s="451"/>
      <c r="BR28" s="451"/>
      <c r="BS28" s="451"/>
      <c r="BT28" s="451"/>
      <c r="BU28" s="452"/>
      <c r="BV28" s="450">
        <v>6356774</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15">
      <c r="A29" s="181"/>
      <c r="B29" s="400"/>
      <c r="C29" s="401"/>
      <c r="D29" s="402"/>
      <c r="E29" s="377" t="s">
        <v>176</v>
      </c>
      <c r="F29" s="378"/>
      <c r="G29" s="378"/>
      <c r="H29" s="378"/>
      <c r="I29" s="378"/>
      <c r="J29" s="378"/>
      <c r="K29" s="379"/>
      <c r="L29" s="374">
        <v>28</v>
      </c>
      <c r="M29" s="375"/>
      <c r="N29" s="375"/>
      <c r="O29" s="375"/>
      <c r="P29" s="376"/>
      <c r="Q29" s="374">
        <v>3980</v>
      </c>
      <c r="R29" s="375"/>
      <c r="S29" s="375"/>
      <c r="T29" s="375"/>
      <c r="U29" s="375"/>
      <c r="V29" s="376"/>
      <c r="W29" s="465"/>
      <c r="X29" s="466"/>
      <c r="Y29" s="467"/>
      <c r="Z29" s="377" t="s">
        <v>177</v>
      </c>
      <c r="AA29" s="378"/>
      <c r="AB29" s="378"/>
      <c r="AC29" s="378"/>
      <c r="AD29" s="378"/>
      <c r="AE29" s="378"/>
      <c r="AF29" s="378"/>
      <c r="AG29" s="379"/>
      <c r="AH29" s="374">
        <v>843</v>
      </c>
      <c r="AI29" s="375"/>
      <c r="AJ29" s="375"/>
      <c r="AK29" s="375"/>
      <c r="AL29" s="376"/>
      <c r="AM29" s="374">
        <v>2508812</v>
      </c>
      <c r="AN29" s="375"/>
      <c r="AO29" s="375"/>
      <c r="AP29" s="375"/>
      <c r="AQ29" s="375"/>
      <c r="AR29" s="376"/>
      <c r="AS29" s="374">
        <v>2976</v>
      </c>
      <c r="AT29" s="375"/>
      <c r="AU29" s="375"/>
      <c r="AV29" s="375"/>
      <c r="AW29" s="375"/>
      <c r="AX29" s="434"/>
      <c r="AY29" s="441"/>
      <c r="AZ29" s="442"/>
      <c r="BA29" s="442"/>
      <c r="BB29" s="443"/>
      <c r="BC29" s="435" t="s">
        <v>178</v>
      </c>
      <c r="BD29" s="436"/>
      <c r="BE29" s="436"/>
      <c r="BF29" s="436"/>
      <c r="BG29" s="436"/>
      <c r="BH29" s="436"/>
      <c r="BI29" s="436"/>
      <c r="BJ29" s="436"/>
      <c r="BK29" s="436"/>
      <c r="BL29" s="436"/>
      <c r="BM29" s="437"/>
      <c r="BN29" s="421">
        <v>5104994</v>
      </c>
      <c r="BO29" s="422"/>
      <c r="BP29" s="422"/>
      <c r="BQ29" s="422"/>
      <c r="BR29" s="422"/>
      <c r="BS29" s="422"/>
      <c r="BT29" s="422"/>
      <c r="BU29" s="423"/>
      <c r="BV29" s="421">
        <v>5099387</v>
      </c>
      <c r="BW29" s="422"/>
      <c r="BX29" s="422"/>
      <c r="BY29" s="422"/>
      <c r="BZ29" s="422"/>
      <c r="CA29" s="422"/>
      <c r="CB29" s="422"/>
      <c r="CC29" s="423"/>
      <c r="CD29" s="196"/>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81"/>
      <c r="B30" s="403"/>
      <c r="C30" s="404"/>
      <c r="D30" s="405"/>
      <c r="E30" s="382"/>
      <c r="F30" s="383"/>
      <c r="G30" s="383"/>
      <c r="H30" s="383"/>
      <c r="I30" s="383"/>
      <c r="J30" s="383"/>
      <c r="K30" s="384"/>
      <c r="L30" s="385"/>
      <c r="M30" s="386"/>
      <c r="N30" s="386"/>
      <c r="O30" s="386"/>
      <c r="P30" s="387"/>
      <c r="Q30" s="385"/>
      <c r="R30" s="386"/>
      <c r="S30" s="386"/>
      <c r="T30" s="386"/>
      <c r="U30" s="386"/>
      <c r="V30" s="387"/>
      <c r="W30" s="388" t="s">
        <v>179</v>
      </c>
      <c r="X30" s="389"/>
      <c r="Y30" s="389"/>
      <c r="Z30" s="389"/>
      <c r="AA30" s="389"/>
      <c r="AB30" s="389"/>
      <c r="AC30" s="389"/>
      <c r="AD30" s="389"/>
      <c r="AE30" s="389"/>
      <c r="AF30" s="389"/>
      <c r="AG30" s="390"/>
      <c r="AH30" s="391">
        <v>95.9</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5738441</v>
      </c>
      <c r="BO30" s="456"/>
      <c r="BP30" s="456"/>
      <c r="BQ30" s="456"/>
      <c r="BR30" s="456"/>
      <c r="BS30" s="456"/>
      <c r="BT30" s="456"/>
      <c r="BU30" s="457"/>
      <c r="BV30" s="455">
        <v>6287585</v>
      </c>
      <c r="BW30" s="456"/>
      <c r="BX30" s="456"/>
      <c r="BY30" s="456"/>
      <c r="BZ30" s="456"/>
      <c r="CA30" s="456"/>
      <c r="CB30" s="456"/>
      <c r="CC30" s="45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80" t="s">
        <v>180</v>
      </c>
      <c r="D32" s="380"/>
      <c r="E32" s="380"/>
      <c r="F32" s="380"/>
      <c r="G32" s="380"/>
      <c r="H32" s="380"/>
      <c r="I32" s="380"/>
      <c r="J32" s="380"/>
      <c r="K32" s="380"/>
      <c r="L32" s="380"/>
      <c r="M32" s="380"/>
      <c r="N32" s="380"/>
      <c r="O32" s="380"/>
      <c r="P32" s="380"/>
      <c r="Q32" s="380"/>
      <c r="R32" s="380"/>
      <c r="S32" s="380"/>
      <c r="U32" s="381" t="s">
        <v>181</v>
      </c>
      <c r="V32" s="381"/>
      <c r="W32" s="381"/>
      <c r="X32" s="381"/>
      <c r="Y32" s="381"/>
      <c r="Z32" s="381"/>
      <c r="AA32" s="381"/>
      <c r="AB32" s="381"/>
      <c r="AC32" s="381"/>
      <c r="AD32" s="381"/>
      <c r="AE32" s="381"/>
      <c r="AF32" s="381"/>
      <c r="AG32" s="381"/>
      <c r="AH32" s="381"/>
      <c r="AI32" s="381"/>
      <c r="AJ32" s="381"/>
      <c r="AK32" s="381"/>
      <c r="AM32" s="381" t="s">
        <v>182</v>
      </c>
      <c r="AN32" s="381"/>
      <c r="AO32" s="381"/>
      <c r="AP32" s="381"/>
      <c r="AQ32" s="381"/>
      <c r="AR32" s="381"/>
      <c r="AS32" s="381"/>
      <c r="AT32" s="381"/>
      <c r="AU32" s="381"/>
      <c r="AV32" s="381"/>
      <c r="AW32" s="381"/>
      <c r="AX32" s="381"/>
      <c r="AY32" s="381"/>
      <c r="AZ32" s="381"/>
      <c r="BA32" s="381"/>
      <c r="BB32" s="381"/>
      <c r="BC32" s="381"/>
      <c r="BE32" s="381" t="s">
        <v>183</v>
      </c>
      <c r="BF32" s="381"/>
      <c r="BG32" s="381"/>
      <c r="BH32" s="381"/>
      <c r="BI32" s="381"/>
      <c r="BJ32" s="381"/>
      <c r="BK32" s="381"/>
      <c r="BL32" s="381"/>
      <c r="BM32" s="381"/>
      <c r="BN32" s="381"/>
      <c r="BO32" s="381"/>
      <c r="BP32" s="381"/>
      <c r="BQ32" s="381"/>
      <c r="BR32" s="381"/>
      <c r="BS32" s="381"/>
      <c r="BT32" s="381"/>
      <c r="BU32" s="381"/>
      <c r="BW32" s="381" t="s">
        <v>184</v>
      </c>
      <c r="BX32" s="381"/>
      <c r="BY32" s="381"/>
      <c r="BZ32" s="381"/>
      <c r="CA32" s="381"/>
      <c r="CB32" s="381"/>
      <c r="CC32" s="381"/>
      <c r="CD32" s="381"/>
      <c r="CE32" s="381"/>
      <c r="CF32" s="381"/>
      <c r="CG32" s="381"/>
      <c r="CH32" s="381"/>
      <c r="CI32" s="381"/>
      <c r="CJ32" s="381"/>
      <c r="CK32" s="381"/>
      <c r="CL32" s="381"/>
      <c r="CM32" s="381"/>
      <c r="CO32" s="381" t="s">
        <v>185</v>
      </c>
      <c r="CP32" s="381"/>
      <c r="CQ32" s="381"/>
      <c r="CR32" s="381"/>
      <c r="CS32" s="381"/>
      <c r="CT32" s="381"/>
      <c r="CU32" s="381"/>
      <c r="CV32" s="381"/>
      <c r="CW32" s="381"/>
      <c r="CX32" s="381"/>
      <c r="CY32" s="381"/>
      <c r="CZ32" s="381"/>
      <c r="DA32" s="381"/>
      <c r="DB32" s="381"/>
      <c r="DC32" s="381"/>
      <c r="DD32" s="381"/>
      <c r="DE32" s="381"/>
      <c r="DI32" s="204"/>
    </row>
    <row r="33" spans="1:113" ht="13.5" customHeight="1" x14ac:dyDescent="0.15">
      <c r="A33" s="181"/>
      <c r="B33" s="205"/>
      <c r="C33" s="373" t="s">
        <v>186</v>
      </c>
      <c r="D33" s="373"/>
      <c r="E33" s="372" t="s">
        <v>187</v>
      </c>
      <c r="F33" s="372"/>
      <c r="G33" s="372"/>
      <c r="H33" s="372"/>
      <c r="I33" s="372"/>
      <c r="J33" s="372"/>
      <c r="K33" s="372"/>
      <c r="L33" s="372"/>
      <c r="M33" s="372"/>
      <c r="N33" s="372"/>
      <c r="O33" s="372"/>
      <c r="P33" s="372"/>
      <c r="Q33" s="372"/>
      <c r="R33" s="372"/>
      <c r="S33" s="372"/>
      <c r="T33" s="206"/>
      <c r="U33" s="373" t="s">
        <v>186</v>
      </c>
      <c r="V33" s="373"/>
      <c r="W33" s="372" t="s">
        <v>187</v>
      </c>
      <c r="X33" s="372"/>
      <c r="Y33" s="372"/>
      <c r="Z33" s="372"/>
      <c r="AA33" s="372"/>
      <c r="AB33" s="372"/>
      <c r="AC33" s="372"/>
      <c r="AD33" s="372"/>
      <c r="AE33" s="372"/>
      <c r="AF33" s="372"/>
      <c r="AG33" s="372"/>
      <c r="AH33" s="372"/>
      <c r="AI33" s="372"/>
      <c r="AJ33" s="372"/>
      <c r="AK33" s="372"/>
      <c r="AL33" s="206"/>
      <c r="AM33" s="373" t="s">
        <v>186</v>
      </c>
      <c r="AN33" s="373"/>
      <c r="AO33" s="372" t="s">
        <v>187</v>
      </c>
      <c r="AP33" s="372"/>
      <c r="AQ33" s="372"/>
      <c r="AR33" s="372"/>
      <c r="AS33" s="372"/>
      <c r="AT33" s="372"/>
      <c r="AU33" s="372"/>
      <c r="AV33" s="372"/>
      <c r="AW33" s="372"/>
      <c r="AX33" s="372"/>
      <c r="AY33" s="372"/>
      <c r="AZ33" s="372"/>
      <c r="BA33" s="372"/>
      <c r="BB33" s="372"/>
      <c r="BC33" s="372"/>
      <c r="BD33" s="207"/>
      <c r="BE33" s="372" t="s">
        <v>188</v>
      </c>
      <c r="BF33" s="372"/>
      <c r="BG33" s="372" t="s">
        <v>189</v>
      </c>
      <c r="BH33" s="372"/>
      <c r="BI33" s="372"/>
      <c r="BJ33" s="372"/>
      <c r="BK33" s="372"/>
      <c r="BL33" s="372"/>
      <c r="BM33" s="372"/>
      <c r="BN33" s="372"/>
      <c r="BO33" s="372"/>
      <c r="BP33" s="372"/>
      <c r="BQ33" s="372"/>
      <c r="BR33" s="372"/>
      <c r="BS33" s="372"/>
      <c r="BT33" s="372"/>
      <c r="BU33" s="372"/>
      <c r="BV33" s="207"/>
      <c r="BW33" s="373" t="s">
        <v>188</v>
      </c>
      <c r="BX33" s="373"/>
      <c r="BY33" s="372" t="s">
        <v>190</v>
      </c>
      <c r="BZ33" s="372"/>
      <c r="CA33" s="372"/>
      <c r="CB33" s="372"/>
      <c r="CC33" s="372"/>
      <c r="CD33" s="372"/>
      <c r="CE33" s="372"/>
      <c r="CF33" s="372"/>
      <c r="CG33" s="372"/>
      <c r="CH33" s="372"/>
      <c r="CI33" s="372"/>
      <c r="CJ33" s="372"/>
      <c r="CK33" s="372"/>
      <c r="CL33" s="372"/>
      <c r="CM33" s="372"/>
      <c r="CN33" s="206"/>
      <c r="CO33" s="373" t="s">
        <v>186</v>
      </c>
      <c r="CP33" s="373"/>
      <c r="CQ33" s="372" t="s">
        <v>191</v>
      </c>
      <c r="CR33" s="372"/>
      <c r="CS33" s="372"/>
      <c r="CT33" s="372"/>
      <c r="CU33" s="372"/>
      <c r="CV33" s="372"/>
      <c r="CW33" s="372"/>
      <c r="CX33" s="372"/>
      <c r="CY33" s="372"/>
      <c r="CZ33" s="372"/>
      <c r="DA33" s="372"/>
      <c r="DB33" s="372"/>
      <c r="DC33" s="372"/>
      <c r="DD33" s="372"/>
      <c r="DE33" s="372"/>
      <c r="DF33" s="206"/>
      <c r="DG33" s="371" t="s">
        <v>192</v>
      </c>
      <c r="DH33" s="371"/>
      <c r="DI33" s="208"/>
    </row>
    <row r="34" spans="1:113" ht="32.25" customHeight="1" x14ac:dyDescent="0.15">
      <c r="A34" s="181"/>
      <c r="B34" s="205"/>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81"/>
      <c r="U34" s="369">
        <f>IF(W34="","",MAX(C34:D43)+1)</f>
        <v>2</v>
      </c>
      <c r="V34" s="369"/>
      <c r="W34" s="370" t="str">
        <f>IF('各会計、関係団体の財政状況及び健全化判断比率'!B28="","",'各会計、関係団体の財政状況及び健全化判断比率'!B28)</f>
        <v>国民健康保険特別会計</v>
      </c>
      <c r="X34" s="370"/>
      <c r="Y34" s="370"/>
      <c r="Z34" s="370"/>
      <c r="AA34" s="370"/>
      <c r="AB34" s="370"/>
      <c r="AC34" s="370"/>
      <c r="AD34" s="370"/>
      <c r="AE34" s="370"/>
      <c r="AF34" s="370"/>
      <c r="AG34" s="370"/>
      <c r="AH34" s="370"/>
      <c r="AI34" s="370"/>
      <c r="AJ34" s="370"/>
      <c r="AK34" s="370"/>
      <c r="AL34" s="181"/>
      <c r="AM34" s="369">
        <f>IF(AO34="","",MAX(C34:D43,U34:V43)+1)</f>
        <v>5</v>
      </c>
      <c r="AN34" s="369"/>
      <c r="AO34" s="370" t="str">
        <f>IF('各会計、関係団体の財政状況及び健全化判断比率'!B31="","",'各会計、関係団体の財政状況及び健全化判断比率'!B31)</f>
        <v>水道事業会計</v>
      </c>
      <c r="AP34" s="370"/>
      <c r="AQ34" s="370"/>
      <c r="AR34" s="370"/>
      <c r="AS34" s="370"/>
      <c r="AT34" s="370"/>
      <c r="AU34" s="370"/>
      <c r="AV34" s="370"/>
      <c r="AW34" s="370"/>
      <c r="AX34" s="370"/>
      <c r="AY34" s="370"/>
      <c r="AZ34" s="370"/>
      <c r="BA34" s="370"/>
      <c r="BB34" s="370"/>
      <c r="BC34" s="370"/>
      <c r="BD34" s="181"/>
      <c r="BE34" s="369">
        <f>IF(BG34="","",MAX(C34:D43,U34:V43,AM34:AN43)+1)</f>
        <v>7</v>
      </c>
      <c r="BF34" s="369"/>
      <c r="BG34" s="370" t="str">
        <f>IF('各会計、関係団体の財政状況及び健全化判断比率'!B33="","",'各会計、関係団体の財政状況及び健全化判断比率'!B33)</f>
        <v>農業集落排水事業特別会計</v>
      </c>
      <c r="BH34" s="370"/>
      <c r="BI34" s="370"/>
      <c r="BJ34" s="370"/>
      <c r="BK34" s="370"/>
      <c r="BL34" s="370"/>
      <c r="BM34" s="370"/>
      <c r="BN34" s="370"/>
      <c r="BO34" s="370"/>
      <c r="BP34" s="370"/>
      <c r="BQ34" s="370"/>
      <c r="BR34" s="370"/>
      <c r="BS34" s="370"/>
      <c r="BT34" s="370"/>
      <c r="BU34" s="370"/>
      <c r="BV34" s="181"/>
      <c r="BW34" s="369">
        <f>IF(BY34="","",MAX(C34:D43,U34:V43,AM34:AN43,BE34:BF43)+1)</f>
        <v>8</v>
      </c>
      <c r="BX34" s="369"/>
      <c r="BY34" s="370" t="str">
        <f>IF('各会計、関係団体の財政状況及び健全化判断比率'!B68="","",'各会計、関係団体の財政状況及び健全化判断比率'!B68)</f>
        <v>沖縄県市町村自治会館管理組合（一般会計）</v>
      </c>
      <c r="BZ34" s="370"/>
      <c r="CA34" s="370"/>
      <c r="CB34" s="370"/>
      <c r="CC34" s="370"/>
      <c r="CD34" s="370"/>
      <c r="CE34" s="370"/>
      <c r="CF34" s="370"/>
      <c r="CG34" s="370"/>
      <c r="CH34" s="370"/>
      <c r="CI34" s="370"/>
      <c r="CJ34" s="370"/>
      <c r="CK34" s="370"/>
      <c r="CL34" s="370"/>
      <c r="CM34" s="370"/>
      <c r="CN34" s="181"/>
      <c r="CO34" s="369">
        <f>IF(CQ34="","",MAX(C34:D43,U34:V43,AM34:AN43,BE34:BF43,BW34:BX43)+1)</f>
        <v>16</v>
      </c>
      <c r="CP34" s="369"/>
      <c r="CQ34" s="370" t="str">
        <f>IF('各会計、関係団体の財政状況及び健全化判断比率'!BS7="","",'各会計、関係団体の財政状況及び健全化判断比率'!BS7)</f>
        <v>うるま市土地開発公社</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208"/>
    </row>
    <row r="35" spans="1:113" ht="32.25" customHeight="1" x14ac:dyDescent="0.15">
      <c r="A35" s="181"/>
      <c r="B35" s="205"/>
      <c r="C35" s="369" t="str">
        <f>IF(E35="","",C34+1)</f>
        <v/>
      </c>
      <c r="D35" s="369"/>
      <c r="E35" s="370" t="str">
        <f>IF('各会計、関係団体の財政状況及び健全化判断比率'!B8="","",'各会計、関係団体の財政状況及び健全化判断比率'!B8)</f>
        <v/>
      </c>
      <c r="F35" s="370"/>
      <c r="G35" s="370"/>
      <c r="H35" s="370"/>
      <c r="I35" s="370"/>
      <c r="J35" s="370"/>
      <c r="K35" s="370"/>
      <c r="L35" s="370"/>
      <c r="M35" s="370"/>
      <c r="N35" s="370"/>
      <c r="O35" s="370"/>
      <c r="P35" s="370"/>
      <c r="Q35" s="370"/>
      <c r="R35" s="370"/>
      <c r="S35" s="370"/>
      <c r="T35" s="181"/>
      <c r="U35" s="369">
        <f>IF(W35="","",U34+1)</f>
        <v>3</v>
      </c>
      <c r="V35" s="369"/>
      <c r="W35" s="370" t="str">
        <f>IF('各会計、関係団体の財政状況及び健全化判断比率'!B29="","",'各会計、関係団体の財政状況及び健全化判断比率'!B29)</f>
        <v>介護保険特別会計</v>
      </c>
      <c r="X35" s="370"/>
      <c r="Y35" s="370"/>
      <c r="Z35" s="370"/>
      <c r="AA35" s="370"/>
      <c r="AB35" s="370"/>
      <c r="AC35" s="370"/>
      <c r="AD35" s="370"/>
      <c r="AE35" s="370"/>
      <c r="AF35" s="370"/>
      <c r="AG35" s="370"/>
      <c r="AH35" s="370"/>
      <c r="AI35" s="370"/>
      <c r="AJ35" s="370"/>
      <c r="AK35" s="370"/>
      <c r="AL35" s="181"/>
      <c r="AM35" s="369">
        <f t="shared" ref="AM35:AM43" si="0">IF(AO35="","",AM34+1)</f>
        <v>6</v>
      </c>
      <c r="AN35" s="369"/>
      <c r="AO35" s="370" t="str">
        <f>IF('各会計、関係団体の財政状況及び健全化判断比率'!B32="","",'各会計、関係団体の財政状況及び健全化判断比率'!B32)</f>
        <v>下水道事業会計</v>
      </c>
      <c r="AP35" s="370"/>
      <c r="AQ35" s="370"/>
      <c r="AR35" s="370"/>
      <c r="AS35" s="370"/>
      <c r="AT35" s="370"/>
      <c r="AU35" s="370"/>
      <c r="AV35" s="370"/>
      <c r="AW35" s="370"/>
      <c r="AX35" s="370"/>
      <c r="AY35" s="370"/>
      <c r="AZ35" s="370"/>
      <c r="BA35" s="370"/>
      <c r="BB35" s="370"/>
      <c r="BC35" s="370"/>
      <c r="BD35" s="181"/>
      <c r="BE35" s="369" t="str">
        <f t="shared" ref="BE35:BE43" si="1">IF(BG35="","",BE34+1)</f>
        <v/>
      </c>
      <c r="BF35" s="369"/>
      <c r="BG35" s="370"/>
      <c r="BH35" s="370"/>
      <c r="BI35" s="370"/>
      <c r="BJ35" s="370"/>
      <c r="BK35" s="370"/>
      <c r="BL35" s="370"/>
      <c r="BM35" s="370"/>
      <c r="BN35" s="370"/>
      <c r="BO35" s="370"/>
      <c r="BP35" s="370"/>
      <c r="BQ35" s="370"/>
      <c r="BR35" s="370"/>
      <c r="BS35" s="370"/>
      <c r="BT35" s="370"/>
      <c r="BU35" s="370"/>
      <c r="BV35" s="181"/>
      <c r="BW35" s="369">
        <f t="shared" ref="BW35:BW43" si="2">IF(BY35="","",BW34+1)</f>
        <v>9</v>
      </c>
      <c r="BX35" s="369"/>
      <c r="BY35" s="370" t="str">
        <f>IF('各会計、関係団体の財政状況及び健全化判断比率'!B69="","",'各会計、関係団体の財政状況及び健全化判断比率'!B69)</f>
        <v>沖縄県市町村総合事務組合（一般会計）</v>
      </c>
      <c r="BZ35" s="370"/>
      <c r="CA35" s="370"/>
      <c r="CB35" s="370"/>
      <c r="CC35" s="370"/>
      <c r="CD35" s="370"/>
      <c r="CE35" s="370"/>
      <c r="CF35" s="370"/>
      <c r="CG35" s="370"/>
      <c r="CH35" s="370"/>
      <c r="CI35" s="370"/>
      <c r="CJ35" s="370"/>
      <c r="CK35" s="370"/>
      <c r="CL35" s="370"/>
      <c r="CM35" s="370"/>
      <c r="CN35" s="181"/>
      <c r="CO35" s="369" t="str">
        <f t="shared" ref="CO35:CO43" si="3">IF(CQ35="","",CO34+1)</f>
        <v/>
      </c>
      <c r="CP35" s="369"/>
      <c r="CQ35" s="370" t="str">
        <f>IF('各会計、関係団体の財政状況及び健全化判断比率'!BS8="","",'各会計、関係団体の財政状況及び健全化判断比率'!BS8)</f>
        <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208"/>
    </row>
    <row r="36" spans="1:113" ht="32.25" customHeight="1" x14ac:dyDescent="0.15">
      <c r="A36" s="181"/>
      <c r="B36" s="205"/>
      <c r="C36" s="369" t="str">
        <f>IF(E36="","",C35+1)</f>
        <v/>
      </c>
      <c r="D36" s="369"/>
      <c r="E36" s="370" t="str">
        <f>IF('各会計、関係団体の財政状況及び健全化判断比率'!B9="","",'各会計、関係団体の財政状況及び健全化判断比率'!B9)</f>
        <v/>
      </c>
      <c r="F36" s="370"/>
      <c r="G36" s="370"/>
      <c r="H36" s="370"/>
      <c r="I36" s="370"/>
      <c r="J36" s="370"/>
      <c r="K36" s="370"/>
      <c r="L36" s="370"/>
      <c r="M36" s="370"/>
      <c r="N36" s="370"/>
      <c r="O36" s="370"/>
      <c r="P36" s="370"/>
      <c r="Q36" s="370"/>
      <c r="R36" s="370"/>
      <c r="S36" s="370"/>
      <c r="T36" s="181"/>
      <c r="U36" s="369">
        <f t="shared" ref="U36:U43" si="4">IF(W36="","",U35+1)</f>
        <v>4</v>
      </c>
      <c r="V36" s="369"/>
      <c r="W36" s="370" t="str">
        <f>IF('各会計、関係団体の財政状況及び健全化判断比率'!B30="","",'各会計、関係団体の財政状況及び健全化判断比率'!B30)</f>
        <v>後期高齢者医療特別会計</v>
      </c>
      <c r="X36" s="370"/>
      <c r="Y36" s="370"/>
      <c r="Z36" s="370"/>
      <c r="AA36" s="370"/>
      <c r="AB36" s="370"/>
      <c r="AC36" s="370"/>
      <c r="AD36" s="370"/>
      <c r="AE36" s="370"/>
      <c r="AF36" s="370"/>
      <c r="AG36" s="370"/>
      <c r="AH36" s="370"/>
      <c r="AI36" s="370"/>
      <c r="AJ36" s="370"/>
      <c r="AK36" s="370"/>
      <c r="AL36" s="181"/>
      <c r="AM36" s="369" t="str">
        <f t="shared" si="0"/>
        <v/>
      </c>
      <c r="AN36" s="369"/>
      <c r="AO36" s="370"/>
      <c r="AP36" s="370"/>
      <c r="AQ36" s="370"/>
      <c r="AR36" s="370"/>
      <c r="AS36" s="370"/>
      <c r="AT36" s="370"/>
      <c r="AU36" s="370"/>
      <c r="AV36" s="370"/>
      <c r="AW36" s="370"/>
      <c r="AX36" s="370"/>
      <c r="AY36" s="370"/>
      <c r="AZ36" s="370"/>
      <c r="BA36" s="370"/>
      <c r="BB36" s="370"/>
      <c r="BC36" s="370"/>
      <c r="BD36" s="181"/>
      <c r="BE36" s="369" t="str">
        <f t="shared" si="1"/>
        <v/>
      </c>
      <c r="BF36" s="369"/>
      <c r="BG36" s="370"/>
      <c r="BH36" s="370"/>
      <c r="BI36" s="370"/>
      <c r="BJ36" s="370"/>
      <c r="BK36" s="370"/>
      <c r="BL36" s="370"/>
      <c r="BM36" s="370"/>
      <c r="BN36" s="370"/>
      <c r="BO36" s="370"/>
      <c r="BP36" s="370"/>
      <c r="BQ36" s="370"/>
      <c r="BR36" s="370"/>
      <c r="BS36" s="370"/>
      <c r="BT36" s="370"/>
      <c r="BU36" s="370"/>
      <c r="BV36" s="181"/>
      <c r="BW36" s="369">
        <f t="shared" si="2"/>
        <v>10</v>
      </c>
      <c r="BX36" s="369"/>
      <c r="BY36" s="370" t="str">
        <f>IF('各会計、関係団体の財政状況及び健全化判断比率'!B70="","",'各会計、関係団体の財政状況及び健全化判断比率'!B70)</f>
        <v>中部衛生施設組合（一般会計）</v>
      </c>
      <c r="BZ36" s="370"/>
      <c r="CA36" s="370"/>
      <c r="CB36" s="370"/>
      <c r="CC36" s="370"/>
      <c r="CD36" s="370"/>
      <c r="CE36" s="370"/>
      <c r="CF36" s="370"/>
      <c r="CG36" s="370"/>
      <c r="CH36" s="370"/>
      <c r="CI36" s="370"/>
      <c r="CJ36" s="370"/>
      <c r="CK36" s="370"/>
      <c r="CL36" s="370"/>
      <c r="CM36" s="370"/>
      <c r="CN36" s="181"/>
      <c r="CO36" s="369" t="str">
        <f t="shared" si="3"/>
        <v/>
      </c>
      <c r="CP36" s="369"/>
      <c r="CQ36" s="370" t="str">
        <f>IF('各会計、関係団体の財政状況及び健全化判断比率'!BS9="","",'各会計、関係団体の財政状況及び健全化判断比率'!BS9)</f>
        <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208"/>
    </row>
    <row r="37" spans="1:113" ht="32.25" customHeight="1" x14ac:dyDescent="0.15">
      <c r="A37" s="181"/>
      <c r="B37" s="205"/>
      <c r="C37" s="369" t="str">
        <f>IF(E37="","",C36+1)</f>
        <v/>
      </c>
      <c r="D37" s="369"/>
      <c r="E37" s="370" t="str">
        <f>IF('各会計、関係団体の財政状況及び健全化判断比率'!B10="","",'各会計、関係団体の財政状況及び健全化判断比率'!B10)</f>
        <v/>
      </c>
      <c r="F37" s="370"/>
      <c r="G37" s="370"/>
      <c r="H37" s="370"/>
      <c r="I37" s="370"/>
      <c r="J37" s="370"/>
      <c r="K37" s="370"/>
      <c r="L37" s="370"/>
      <c r="M37" s="370"/>
      <c r="N37" s="370"/>
      <c r="O37" s="370"/>
      <c r="P37" s="370"/>
      <c r="Q37" s="370"/>
      <c r="R37" s="370"/>
      <c r="S37" s="370"/>
      <c r="T37" s="181"/>
      <c r="U37" s="369" t="str">
        <f t="shared" si="4"/>
        <v/>
      </c>
      <c r="V37" s="369"/>
      <c r="W37" s="370"/>
      <c r="X37" s="370"/>
      <c r="Y37" s="370"/>
      <c r="Z37" s="370"/>
      <c r="AA37" s="370"/>
      <c r="AB37" s="370"/>
      <c r="AC37" s="370"/>
      <c r="AD37" s="370"/>
      <c r="AE37" s="370"/>
      <c r="AF37" s="370"/>
      <c r="AG37" s="370"/>
      <c r="AH37" s="370"/>
      <c r="AI37" s="370"/>
      <c r="AJ37" s="370"/>
      <c r="AK37" s="370"/>
      <c r="AL37" s="181"/>
      <c r="AM37" s="369" t="str">
        <f t="shared" si="0"/>
        <v/>
      </c>
      <c r="AN37" s="369"/>
      <c r="AO37" s="370"/>
      <c r="AP37" s="370"/>
      <c r="AQ37" s="370"/>
      <c r="AR37" s="370"/>
      <c r="AS37" s="370"/>
      <c r="AT37" s="370"/>
      <c r="AU37" s="370"/>
      <c r="AV37" s="370"/>
      <c r="AW37" s="370"/>
      <c r="AX37" s="370"/>
      <c r="AY37" s="370"/>
      <c r="AZ37" s="370"/>
      <c r="BA37" s="370"/>
      <c r="BB37" s="370"/>
      <c r="BC37" s="370"/>
      <c r="BD37" s="181"/>
      <c r="BE37" s="369" t="str">
        <f t="shared" si="1"/>
        <v/>
      </c>
      <c r="BF37" s="369"/>
      <c r="BG37" s="370"/>
      <c r="BH37" s="370"/>
      <c r="BI37" s="370"/>
      <c r="BJ37" s="370"/>
      <c r="BK37" s="370"/>
      <c r="BL37" s="370"/>
      <c r="BM37" s="370"/>
      <c r="BN37" s="370"/>
      <c r="BO37" s="370"/>
      <c r="BP37" s="370"/>
      <c r="BQ37" s="370"/>
      <c r="BR37" s="370"/>
      <c r="BS37" s="370"/>
      <c r="BT37" s="370"/>
      <c r="BU37" s="370"/>
      <c r="BV37" s="181"/>
      <c r="BW37" s="369">
        <f t="shared" si="2"/>
        <v>11</v>
      </c>
      <c r="BX37" s="369"/>
      <c r="BY37" s="370" t="str">
        <f>IF('各会計、関係団体の財政状況及び健全化判断比率'!B71="","",'各会計、関係団体の財政状況及び健全化判断比率'!B71)</f>
        <v>中部広域市町村圏事務組合（一般会計）</v>
      </c>
      <c r="BZ37" s="370"/>
      <c r="CA37" s="370"/>
      <c r="CB37" s="370"/>
      <c r="CC37" s="370"/>
      <c r="CD37" s="370"/>
      <c r="CE37" s="370"/>
      <c r="CF37" s="370"/>
      <c r="CG37" s="370"/>
      <c r="CH37" s="370"/>
      <c r="CI37" s="370"/>
      <c r="CJ37" s="370"/>
      <c r="CK37" s="370"/>
      <c r="CL37" s="370"/>
      <c r="CM37" s="370"/>
      <c r="CN37" s="181"/>
      <c r="CO37" s="369" t="str">
        <f t="shared" si="3"/>
        <v/>
      </c>
      <c r="CP37" s="369"/>
      <c r="CQ37" s="370" t="str">
        <f>IF('各会計、関係団体の財政状況及び健全化判断比率'!BS10="","",'各会計、関係団体の財政状況及び健全化判断比率'!BS10)</f>
        <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208"/>
    </row>
    <row r="38" spans="1:113" ht="32.25" customHeight="1" x14ac:dyDescent="0.15">
      <c r="A38" s="181"/>
      <c r="B38" s="205"/>
      <c r="C38" s="369" t="str">
        <f t="shared" ref="C38:C43" si="5">IF(E38="","",C37+1)</f>
        <v/>
      </c>
      <c r="D38" s="369"/>
      <c r="E38" s="370" t="str">
        <f>IF('各会計、関係団体の財政状況及び健全化判断比率'!B11="","",'各会計、関係団体の財政状況及び健全化判断比率'!B11)</f>
        <v/>
      </c>
      <c r="F38" s="370"/>
      <c r="G38" s="370"/>
      <c r="H38" s="370"/>
      <c r="I38" s="370"/>
      <c r="J38" s="370"/>
      <c r="K38" s="370"/>
      <c r="L38" s="370"/>
      <c r="M38" s="370"/>
      <c r="N38" s="370"/>
      <c r="O38" s="370"/>
      <c r="P38" s="370"/>
      <c r="Q38" s="370"/>
      <c r="R38" s="370"/>
      <c r="S38" s="370"/>
      <c r="T38" s="181"/>
      <c r="U38" s="369" t="str">
        <f t="shared" si="4"/>
        <v/>
      </c>
      <c r="V38" s="369"/>
      <c r="W38" s="370"/>
      <c r="X38" s="370"/>
      <c r="Y38" s="370"/>
      <c r="Z38" s="370"/>
      <c r="AA38" s="370"/>
      <c r="AB38" s="370"/>
      <c r="AC38" s="370"/>
      <c r="AD38" s="370"/>
      <c r="AE38" s="370"/>
      <c r="AF38" s="370"/>
      <c r="AG38" s="370"/>
      <c r="AH38" s="370"/>
      <c r="AI38" s="370"/>
      <c r="AJ38" s="370"/>
      <c r="AK38" s="370"/>
      <c r="AL38" s="181"/>
      <c r="AM38" s="369" t="str">
        <f t="shared" si="0"/>
        <v/>
      </c>
      <c r="AN38" s="369"/>
      <c r="AO38" s="370"/>
      <c r="AP38" s="370"/>
      <c r="AQ38" s="370"/>
      <c r="AR38" s="370"/>
      <c r="AS38" s="370"/>
      <c r="AT38" s="370"/>
      <c r="AU38" s="370"/>
      <c r="AV38" s="370"/>
      <c r="AW38" s="370"/>
      <c r="AX38" s="370"/>
      <c r="AY38" s="370"/>
      <c r="AZ38" s="370"/>
      <c r="BA38" s="370"/>
      <c r="BB38" s="370"/>
      <c r="BC38" s="370"/>
      <c r="BD38" s="181"/>
      <c r="BE38" s="369" t="str">
        <f t="shared" si="1"/>
        <v/>
      </c>
      <c r="BF38" s="369"/>
      <c r="BG38" s="370"/>
      <c r="BH38" s="370"/>
      <c r="BI38" s="370"/>
      <c r="BJ38" s="370"/>
      <c r="BK38" s="370"/>
      <c r="BL38" s="370"/>
      <c r="BM38" s="370"/>
      <c r="BN38" s="370"/>
      <c r="BO38" s="370"/>
      <c r="BP38" s="370"/>
      <c r="BQ38" s="370"/>
      <c r="BR38" s="370"/>
      <c r="BS38" s="370"/>
      <c r="BT38" s="370"/>
      <c r="BU38" s="370"/>
      <c r="BV38" s="181"/>
      <c r="BW38" s="369">
        <f t="shared" si="2"/>
        <v>12</v>
      </c>
      <c r="BX38" s="369"/>
      <c r="BY38" s="370" t="str">
        <f>IF('各会計、関係団体の財政状況及び健全化判断比率'!B72="","",'各会計、関係団体の財政状況及び健全化判断比率'!B72)</f>
        <v>中部広域市町村圏事務組合（特別会計）</v>
      </c>
      <c r="BZ38" s="370"/>
      <c r="CA38" s="370"/>
      <c r="CB38" s="370"/>
      <c r="CC38" s="370"/>
      <c r="CD38" s="370"/>
      <c r="CE38" s="370"/>
      <c r="CF38" s="370"/>
      <c r="CG38" s="370"/>
      <c r="CH38" s="370"/>
      <c r="CI38" s="370"/>
      <c r="CJ38" s="370"/>
      <c r="CK38" s="370"/>
      <c r="CL38" s="370"/>
      <c r="CM38" s="370"/>
      <c r="CN38" s="181"/>
      <c r="CO38" s="369" t="str">
        <f t="shared" si="3"/>
        <v/>
      </c>
      <c r="CP38" s="369"/>
      <c r="CQ38" s="370" t="str">
        <f>IF('各会計、関係団体の財政状況及び健全化判断比率'!BS11="","",'各会計、関係団体の財政状況及び健全化判断比率'!BS11)</f>
        <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208"/>
    </row>
    <row r="39" spans="1:113" ht="32.25" customHeight="1" x14ac:dyDescent="0.15">
      <c r="A39" s="181"/>
      <c r="B39" s="205"/>
      <c r="C39" s="369" t="str">
        <f t="shared" si="5"/>
        <v/>
      </c>
      <c r="D39" s="369"/>
      <c r="E39" s="370" t="str">
        <f>IF('各会計、関係団体の財政状況及び健全化判断比率'!B12="","",'各会計、関係団体の財政状況及び健全化判断比率'!B12)</f>
        <v/>
      </c>
      <c r="F39" s="370"/>
      <c r="G39" s="370"/>
      <c r="H39" s="370"/>
      <c r="I39" s="370"/>
      <c r="J39" s="370"/>
      <c r="K39" s="370"/>
      <c r="L39" s="370"/>
      <c r="M39" s="370"/>
      <c r="N39" s="370"/>
      <c r="O39" s="370"/>
      <c r="P39" s="370"/>
      <c r="Q39" s="370"/>
      <c r="R39" s="370"/>
      <c r="S39" s="370"/>
      <c r="T39" s="181"/>
      <c r="U39" s="369" t="str">
        <f t="shared" si="4"/>
        <v/>
      </c>
      <c r="V39" s="369"/>
      <c r="W39" s="370"/>
      <c r="X39" s="370"/>
      <c r="Y39" s="370"/>
      <c r="Z39" s="370"/>
      <c r="AA39" s="370"/>
      <c r="AB39" s="370"/>
      <c r="AC39" s="370"/>
      <c r="AD39" s="370"/>
      <c r="AE39" s="370"/>
      <c r="AF39" s="370"/>
      <c r="AG39" s="370"/>
      <c r="AH39" s="370"/>
      <c r="AI39" s="370"/>
      <c r="AJ39" s="370"/>
      <c r="AK39" s="370"/>
      <c r="AL39" s="181"/>
      <c r="AM39" s="369" t="str">
        <f t="shared" si="0"/>
        <v/>
      </c>
      <c r="AN39" s="369"/>
      <c r="AO39" s="370"/>
      <c r="AP39" s="370"/>
      <c r="AQ39" s="370"/>
      <c r="AR39" s="370"/>
      <c r="AS39" s="370"/>
      <c r="AT39" s="370"/>
      <c r="AU39" s="370"/>
      <c r="AV39" s="370"/>
      <c r="AW39" s="370"/>
      <c r="AX39" s="370"/>
      <c r="AY39" s="370"/>
      <c r="AZ39" s="370"/>
      <c r="BA39" s="370"/>
      <c r="BB39" s="370"/>
      <c r="BC39" s="370"/>
      <c r="BD39" s="181"/>
      <c r="BE39" s="369" t="str">
        <f t="shared" si="1"/>
        <v/>
      </c>
      <c r="BF39" s="369"/>
      <c r="BG39" s="370"/>
      <c r="BH39" s="370"/>
      <c r="BI39" s="370"/>
      <c r="BJ39" s="370"/>
      <c r="BK39" s="370"/>
      <c r="BL39" s="370"/>
      <c r="BM39" s="370"/>
      <c r="BN39" s="370"/>
      <c r="BO39" s="370"/>
      <c r="BP39" s="370"/>
      <c r="BQ39" s="370"/>
      <c r="BR39" s="370"/>
      <c r="BS39" s="370"/>
      <c r="BT39" s="370"/>
      <c r="BU39" s="370"/>
      <c r="BV39" s="181"/>
      <c r="BW39" s="369">
        <f t="shared" si="2"/>
        <v>13</v>
      </c>
      <c r="BX39" s="369"/>
      <c r="BY39" s="370" t="str">
        <f>IF('各会計、関係団体の財政状況及び健全化判断比率'!B73="","",'各会計、関係団体の財政状況及び健全化判断比率'!B73)</f>
        <v>中部北環境施設組合（一般会計）</v>
      </c>
      <c r="BZ39" s="370"/>
      <c r="CA39" s="370"/>
      <c r="CB39" s="370"/>
      <c r="CC39" s="370"/>
      <c r="CD39" s="370"/>
      <c r="CE39" s="370"/>
      <c r="CF39" s="370"/>
      <c r="CG39" s="370"/>
      <c r="CH39" s="370"/>
      <c r="CI39" s="370"/>
      <c r="CJ39" s="370"/>
      <c r="CK39" s="370"/>
      <c r="CL39" s="370"/>
      <c r="CM39" s="370"/>
      <c r="CN39" s="181"/>
      <c r="CO39" s="369" t="str">
        <f t="shared" si="3"/>
        <v/>
      </c>
      <c r="CP39" s="369"/>
      <c r="CQ39" s="370" t="str">
        <f>IF('各会計、関係団体の財政状況及び健全化判断比率'!BS12="","",'各会計、関係団体の財政状況及び健全化判断比率'!BS12)</f>
        <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208"/>
    </row>
    <row r="40" spans="1:113" ht="32.25" customHeight="1" x14ac:dyDescent="0.15">
      <c r="A40" s="181"/>
      <c r="B40" s="205"/>
      <c r="C40" s="369" t="str">
        <f t="shared" si="5"/>
        <v/>
      </c>
      <c r="D40" s="369"/>
      <c r="E40" s="370" t="str">
        <f>IF('各会計、関係団体の財政状況及び健全化判断比率'!B13="","",'各会計、関係団体の財政状況及び健全化判断比率'!B13)</f>
        <v/>
      </c>
      <c r="F40" s="370"/>
      <c r="G40" s="370"/>
      <c r="H40" s="370"/>
      <c r="I40" s="370"/>
      <c r="J40" s="370"/>
      <c r="K40" s="370"/>
      <c r="L40" s="370"/>
      <c r="M40" s="370"/>
      <c r="N40" s="370"/>
      <c r="O40" s="370"/>
      <c r="P40" s="370"/>
      <c r="Q40" s="370"/>
      <c r="R40" s="370"/>
      <c r="S40" s="370"/>
      <c r="T40" s="181"/>
      <c r="U40" s="369" t="str">
        <f t="shared" si="4"/>
        <v/>
      </c>
      <c r="V40" s="369"/>
      <c r="W40" s="370"/>
      <c r="X40" s="370"/>
      <c r="Y40" s="370"/>
      <c r="Z40" s="370"/>
      <c r="AA40" s="370"/>
      <c r="AB40" s="370"/>
      <c r="AC40" s="370"/>
      <c r="AD40" s="370"/>
      <c r="AE40" s="370"/>
      <c r="AF40" s="370"/>
      <c r="AG40" s="370"/>
      <c r="AH40" s="370"/>
      <c r="AI40" s="370"/>
      <c r="AJ40" s="370"/>
      <c r="AK40" s="370"/>
      <c r="AL40" s="181"/>
      <c r="AM40" s="369" t="str">
        <f t="shared" si="0"/>
        <v/>
      </c>
      <c r="AN40" s="369"/>
      <c r="AO40" s="370"/>
      <c r="AP40" s="370"/>
      <c r="AQ40" s="370"/>
      <c r="AR40" s="370"/>
      <c r="AS40" s="370"/>
      <c r="AT40" s="370"/>
      <c r="AU40" s="370"/>
      <c r="AV40" s="370"/>
      <c r="AW40" s="370"/>
      <c r="AX40" s="370"/>
      <c r="AY40" s="370"/>
      <c r="AZ40" s="370"/>
      <c r="BA40" s="370"/>
      <c r="BB40" s="370"/>
      <c r="BC40" s="370"/>
      <c r="BD40" s="181"/>
      <c r="BE40" s="369" t="str">
        <f t="shared" si="1"/>
        <v/>
      </c>
      <c r="BF40" s="369"/>
      <c r="BG40" s="370"/>
      <c r="BH40" s="370"/>
      <c r="BI40" s="370"/>
      <c r="BJ40" s="370"/>
      <c r="BK40" s="370"/>
      <c r="BL40" s="370"/>
      <c r="BM40" s="370"/>
      <c r="BN40" s="370"/>
      <c r="BO40" s="370"/>
      <c r="BP40" s="370"/>
      <c r="BQ40" s="370"/>
      <c r="BR40" s="370"/>
      <c r="BS40" s="370"/>
      <c r="BT40" s="370"/>
      <c r="BU40" s="370"/>
      <c r="BV40" s="181"/>
      <c r="BW40" s="369">
        <f t="shared" si="2"/>
        <v>14</v>
      </c>
      <c r="BX40" s="369"/>
      <c r="BY40" s="370" t="str">
        <f>IF('各会計、関係団体の財政状況及び健全化判断比率'!B74="","",'各会計、関係団体の財政状況及び健全化判断比率'!B74)</f>
        <v>沖縄県後期高齢者医療広域連合（一般会計）</v>
      </c>
      <c r="BZ40" s="370"/>
      <c r="CA40" s="370"/>
      <c r="CB40" s="370"/>
      <c r="CC40" s="370"/>
      <c r="CD40" s="370"/>
      <c r="CE40" s="370"/>
      <c r="CF40" s="370"/>
      <c r="CG40" s="370"/>
      <c r="CH40" s="370"/>
      <c r="CI40" s="370"/>
      <c r="CJ40" s="370"/>
      <c r="CK40" s="370"/>
      <c r="CL40" s="370"/>
      <c r="CM40" s="370"/>
      <c r="CN40" s="181"/>
      <c r="CO40" s="369" t="str">
        <f t="shared" si="3"/>
        <v/>
      </c>
      <c r="CP40" s="369"/>
      <c r="CQ40" s="370" t="str">
        <f>IF('各会計、関係団体の財政状況及び健全化判断比率'!BS13="","",'各会計、関係団体の財政状況及び健全化判断比率'!BS13)</f>
        <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208"/>
    </row>
    <row r="41" spans="1:113" ht="32.25" customHeight="1" x14ac:dyDescent="0.15">
      <c r="A41" s="181"/>
      <c r="B41" s="205"/>
      <c r="C41" s="369" t="str">
        <f t="shared" si="5"/>
        <v/>
      </c>
      <c r="D41" s="369"/>
      <c r="E41" s="370" t="str">
        <f>IF('各会計、関係団体の財政状況及び健全化判断比率'!B14="","",'各会計、関係団体の財政状況及び健全化判断比率'!B14)</f>
        <v/>
      </c>
      <c r="F41" s="370"/>
      <c r="G41" s="370"/>
      <c r="H41" s="370"/>
      <c r="I41" s="370"/>
      <c r="J41" s="370"/>
      <c r="K41" s="370"/>
      <c r="L41" s="370"/>
      <c r="M41" s="370"/>
      <c r="N41" s="370"/>
      <c r="O41" s="370"/>
      <c r="P41" s="370"/>
      <c r="Q41" s="370"/>
      <c r="R41" s="370"/>
      <c r="S41" s="370"/>
      <c r="T41" s="181"/>
      <c r="U41" s="369" t="str">
        <f t="shared" si="4"/>
        <v/>
      </c>
      <c r="V41" s="369"/>
      <c r="W41" s="370"/>
      <c r="X41" s="370"/>
      <c r="Y41" s="370"/>
      <c r="Z41" s="370"/>
      <c r="AA41" s="370"/>
      <c r="AB41" s="370"/>
      <c r="AC41" s="370"/>
      <c r="AD41" s="370"/>
      <c r="AE41" s="370"/>
      <c r="AF41" s="370"/>
      <c r="AG41" s="370"/>
      <c r="AH41" s="370"/>
      <c r="AI41" s="370"/>
      <c r="AJ41" s="370"/>
      <c r="AK41" s="370"/>
      <c r="AL41" s="181"/>
      <c r="AM41" s="369" t="str">
        <f t="shared" si="0"/>
        <v/>
      </c>
      <c r="AN41" s="369"/>
      <c r="AO41" s="370"/>
      <c r="AP41" s="370"/>
      <c r="AQ41" s="370"/>
      <c r="AR41" s="370"/>
      <c r="AS41" s="370"/>
      <c r="AT41" s="370"/>
      <c r="AU41" s="370"/>
      <c r="AV41" s="370"/>
      <c r="AW41" s="370"/>
      <c r="AX41" s="370"/>
      <c r="AY41" s="370"/>
      <c r="AZ41" s="370"/>
      <c r="BA41" s="370"/>
      <c r="BB41" s="370"/>
      <c r="BC41" s="370"/>
      <c r="BD41" s="181"/>
      <c r="BE41" s="369" t="str">
        <f t="shared" si="1"/>
        <v/>
      </c>
      <c r="BF41" s="369"/>
      <c r="BG41" s="370"/>
      <c r="BH41" s="370"/>
      <c r="BI41" s="370"/>
      <c r="BJ41" s="370"/>
      <c r="BK41" s="370"/>
      <c r="BL41" s="370"/>
      <c r="BM41" s="370"/>
      <c r="BN41" s="370"/>
      <c r="BO41" s="370"/>
      <c r="BP41" s="370"/>
      <c r="BQ41" s="370"/>
      <c r="BR41" s="370"/>
      <c r="BS41" s="370"/>
      <c r="BT41" s="370"/>
      <c r="BU41" s="370"/>
      <c r="BV41" s="181"/>
      <c r="BW41" s="369">
        <f t="shared" si="2"/>
        <v>15</v>
      </c>
      <c r="BX41" s="369"/>
      <c r="BY41" s="370" t="str">
        <f>IF('各会計、関係団体の財政状況及び健全化判断比率'!B75="","",'各会計、関係団体の財政状況及び健全化判断比率'!B75)</f>
        <v>沖縄県後期高齢者医療広域連合（特別会計）</v>
      </c>
      <c r="BZ41" s="370"/>
      <c r="CA41" s="370"/>
      <c r="CB41" s="370"/>
      <c r="CC41" s="370"/>
      <c r="CD41" s="370"/>
      <c r="CE41" s="370"/>
      <c r="CF41" s="370"/>
      <c r="CG41" s="370"/>
      <c r="CH41" s="370"/>
      <c r="CI41" s="370"/>
      <c r="CJ41" s="370"/>
      <c r="CK41" s="370"/>
      <c r="CL41" s="370"/>
      <c r="CM41" s="370"/>
      <c r="CN41" s="181"/>
      <c r="CO41" s="369" t="str">
        <f t="shared" si="3"/>
        <v/>
      </c>
      <c r="CP41" s="369"/>
      <c r="CQ41" s="370" t="str">
        <f>IF('各会計、関係団体の財政状況及び健全化判断比率'!BS14="","",'各会計、関係団体の財政状況及び健全化判断比率'!BS14)</f>
        <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208"/>
    </row>
    <row r="42" spans="1:113" ht="32.25" customHeight="1" x14ac:dyDescent="0.15">
      <c r="B42" s="205"/>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81"/>
      <c r="U42" s="369" t="str">
        <f t="shared" si="4"/>
        <v/>
      </c>
      <c r="V42" s="369"/>
      <c r="W42" s="370"/>
      <c r="X42" s="370"/>
      <c r="Y42" s="370"/>
      <c r="Z42" s="370"/>
      <c r="AA42" s="370"/>
      <c r="AB42" s="370"/>
      <c r="AC42" s="370"/>
      <c r="AD42" s="370"/>
      <c r="AE42" s="370"/>
      <c r="AF42" s="370"/>
      <c r="AG42" s="370"/>
      <c r="AH42" s="370"/>
      <c r="AI42" s="370"/>
      <c r="AJ42" s="370"/>
      <c r="AK42" s="370"/>
      <c r="AL42" s="181"/>
      <c r="AM42" s="369" t="str">
        <f t="shared" si="0"/>
        <v/>
      </c>
      <c r="AN42" s="369"/>
      <c r="AO42" s="370"/>
      <c r="AP42" s="370"/>
      <c r="AQ42" s="370"/>
      <c r="AR42" s="370"/>
      <c r="AS42" s="370"/>
      <c r="AT42" s="370"/>
      <c r="AU42" s="370"/>
      <c r="AV42" s="370"/>
      <c r="AW42" s="370"/>
      <c r="AX42" s="370"/>
      <c r="AY42" s="370"/>
      <c r="AZ42" s="370"/>
      <c r="BA42" s="370"/>
      <c r="BB42" s="370"/>
      <c r="BC42" s="370"/>
      <c r="BD42" s="181"/>
      <c r="BE42" s="369" t="str">
        <f t="shared" si="1"/>
        <v/>
      </c>
      <c r="BF42" s="369"/>
      <c r="BG42" s="370"/>
      <c r="BH42" s="370"/>
      <c r="BI42" s="370"/>
      <c r="BJ42" s="370"/>
      <c r="BK42" s="370"/>
      <c r="BL42" s="370"/>
      <c r="BM42" s="370"/>
      <c r="BN42" s="370"/>
      <c r="BO42" s="370"/>
      <c r="BP42" s="370"/>
      <c r="BQ42" s="370"/>
      <c r="BR42" s="370"/>
      <c r="BS42" s="370"/>
      <c r="BT42" s="370"/>
      <c r="BU42" s="370"/>
      <c r="BV42" s="181"/>
      <c r="BW42" s="369" t="str">
        <f t="shared" si="2"/>
        <v/>
      </c>
      <c r="BX42" s="369"/>
      <c r="BY42" s="370" t="str">
        <f>IF('各会計、関係団体の財政状況及び健全化判断比率'!B76="","",'各会計、関係団体の財政状況及び健全化判断比率'!B76)</f>
        <v/>
      </c>
      <c r="BZ42" s="370"/>
      <c r="CA42" s="370"/>
      <c r="CB42" s="370"/>
      <c r="CC42" s="370"/>
      <c r="CD42" s="370"/>
      <c r="CE42" s="370"/>
      <c r="CF42" s="370"/>
      <c r="CG42" s="370"/>
      <c r="CH42" s="370"/>
      <c r="CI42" s="370"/>
      <c r="CJ42" s="370"/>
      <c r="CK42" s="370"/>
      <c r="CL42" s="370"/>
      <c r="CM42" s="370"/>
      <c r="CN42" s="181"/>
      <c r="CO42" s="369" t="str">
        <f t="shared" si="3"/>
        <v/>
      </c>
      <c r="CP42" s="369"/>
      <c r="CQ42" s="370" t="str">
        <f>IF('各会計、関係団体の財政状況及び健全化判断比率'!BS15="","",'各会計、関係団体の財政状況及び健全化判断比率'!BS15)</f>
        <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208"/>
    </row>
    <row r="43" spans="1:113" ht="32.25" customHeight="1" x14ac:dyDescent="0.15">
      <c r="B43" s="205"/>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81"/>
      <c r="U43" s="369" t="str">
        <f t="shared" si="4"/>
        <v/>
      </c>
      <c r="V43" s="369"/>
      <c r="W43" s="370"/>
      <c r="X43" s="370"/>
      <c r="Y43" s="370"/>
      <c r="Z43" s="370"/>
      <c r="AA43" s="370"/>
      <c r="AB43" s="370"/>
      <c r="AC43" s="370"/>
      <c r="AD43" s="370"/>
      <c r="AE43" s="370"/>
      <c r="AF43" s="370"/>
      <c r="AG43" s="370"/>
      <c r="AH43" s="370"/>
      <c r="AI43" s="370"/>
      <c r="AJ43" s="370"/>
      <c r="AK43" s="370"/>
      <c r="AL43" s="181"/>
      <c r="AM43" s="369" t="str">
        <f t="shared" si="0"/>
        <v/>
      </c>
      <c r="AN43" s="369"/>
      <c r="AO43" s="370"/>
      <c r="AP43" s="370"/>
      <c r="AQ43" s="370"/>
      <c r="AR43" s="370"/>
      <c r="AS43" s="370"/>
      <c r="AT43" s="370"/>
      <c r="AU43" s="370"/>
      <c r="AV43" s="370"/>
      <c r="AW43" s="370"/>
      <c r="AX43" s="370"/>
      <c r="AY43" s="370"/>
      <c r="AZ43" s="370"/>
      <c r="BA43" s="370"/>
      <c r="BB43" s="370"/>
      <c r="BC43" s="370"/>
      <c r="BD43" s="181"/>
      <c r="BE43" s="369" t="str">
        <f t="shared" si="1"/>
        <v/>
      </c>
      <c r="BF43" s="369"/>
      <c r="BG43" s="370"/>
      <c r="BH43" s="370"/>
      <c r="BI43" s="370"/>
      <c r="BJ43" s="370"/>
      <c r="BK43" s="370"/>
      <c r="BL43" s="370"/>
      <c r="BM43" s="370"/>
      <c r="BN43" s="370"/>
      <c r="BO43" s="370"/>
      <c r="BP43" s="370"/>
      <c r="BQ43" s="370"/>
      <c r="BR43" s="370"/>
      <c r="BS43" s="370"/>
      <c r="BT43" s="370"/>
      <c r="BU43" s="370"/>
      <c r="BV43" s="181"/>
      <c r="BW43" s="369" t="str">
        <f t="shared" si="2"/>
        <v/>
      </c>
      <c r="BX43" s="369"/>
      <c r="BY43" s="370" t="str">
        <f>IF('各会計、関係団体の財政状況及び健全化判断比率'!B77="","",'各会計、関係団体の財政状況及び健全化判断比率'!B77)</f>
        <v/>
      </c>
      <c r="BZ43" s="370"/>
      <c r="CA43" s="370"/>
      <c r="CB43" s="370"/>
      <c r="CC43" s="370"/>
      <c r="CD43" s="370"/>
      <c r="CE43" s="370"/>
      <c r="CF43" s="370"/>
      <c r="CG43" s="370"/>
      <c r="CH43" s="370"/>
      <c r="CI43" s="370"/>
      <c r="CJ43" s="370"/>
      <c r="CK43" s="370"/>
      <c r="CL43" s="370"/>
      <c r="CM43" s="370"/>
      <c r="CN43" s="181"/>
      <c r="CO43" s="369" t="str">
        <f t="shared" si="3"/>
        <v/>
      </c>
      <c r="CP43" s="369"/>
      <c r="CQ43" s="370" t="str">
        <f>IF('各会計、関係団体の財政状況及び健全化判断比率'!BS16="","",'各会計、関係団体の財政状況及び健全化判断比率'!BS16)</f>
        <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
      </c>
      <c r="DH43" s="367"/>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6" t="s">
        <v>194</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15">
      <c r="E47" s="366" t="s">
        <v>195</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15">
      <c r="E48" s="366" t="s">
        <v>196</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15">
      <c r="E49" s="368" t="s">
        <v>197</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15">
      <c r="E50" s="366" t="s">
        <v>198</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15">
      <c r="E51" s="366" t="s">
        <v>199</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15">
      <c r="E52" s="366" t="s">
        <v>200</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15">
      <c r="E53" s="366" t="s">
        <v>201</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15"/>
    <row r="55" spans="5:113" x14ac:dyDescent="0.15"/>
    <row r="56" spans="5:113" x14ac:dyDescent="0.15"/>
  </sheetData>
  <sheetProtection algorithmName="SHA-512" hashValue="+1mGLJ3a4r51HKq4KZAezCVxXYwhTc8638X5TkCSD2kyUKO5efH+Wm6OxubtUr+dIf/AJswXI2Nkba8l62nh0g==" saltValue="t4jO1kvDRrPnePZlEEsK5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I41" sqref="I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49" t="s">
        <v>533</v>
      </c>
      <c r="D34" s="1149"/>
      <c r="E34" s="1150"/>
      <c r="F34" s="32">
        <v>8.75</v>
      </c>
      <c r="G34" s="33">
        <v>10.67</v>
      </c>
      <c r="H34" s="33">
        <v>9.83</v>
      </c>
      <c r="I34" s="33">
        <v>11.41</v>
      </c>
      <c r="J34" s="34">
        <v>7.17</v>
      </c>
      <c r="K34" s="22"/>
      <c r="L34" s="22"/>
      <c r="M34" s="22"/>
      <c r="N34" s="22"/>
      <c r="O34" s="22"/>
      <c r="P34" s="22"/>
    </row>
    <row r="35" spans="1:16" ht="39" customHeight="1" x14ac:dyDescent="0.15">
      <c r="A35" s="22"/>
      <c r="B35" s="35"/>
      <c r="C35" s="1143" t="s">
        <v>534</v>
      </c>
      <c r="D35" s="1144"/>
      <c r="E35" s="1145"/>
      <c r="F35" s="36">
        <v>8.52</v>
      </c>
      <c r="G35" s="37">
        <v>8.42</v>
      </c>
      <c r="H35" s="37">
        <v>8.15</v>
      </c>
      <c r="I35" s="37">
        <v>8.1999999999999993</v>
      </c>
      <c r="J35" s="38">
        <v>6.65</v>
      </c>
      <c r="K35" s="22"/>
      <c r="L35" s="22"/>
      <c r="M35" s="22"/>
      <c r="N35" s="22"/>
      <c r="O35" s="22"/>
      <c r="P35" s="22"/>
    </row>
    <row r="36" spans="1:16" ht="39" customHeight="1" x14ac:dyDescent="0.15">
      <c r="A36" s="22"/>
      <c r="B36" s="35"/>
      <c r="C36" s="1143" t="s">
        <v>535</v>
      </c>
      <c r="D36" s="1144"/>
      <c r="E36" s="1145"/>
      <c r="F36" s="36" t="s">
        <v>488</v>
      </c>
      <c r="G36" s="37">
        <v>0.24</v>
      </c>
      <c r="H36" s="37">
        <v>0.46</v>
      </c>
      <c r="I36" s="37">
        <v>0.68</v>
      </c>
      <c r="J36" s="38">
        <v>1.99</v>
      </c>
      <c r="K36" s="22"/>
      <c r="L36" s="22"/>
      <c r="M36" s="22"/>
      <c r="N36" s="22"/>
      <c r="O36" s="22"/>
      <c r="P36" s="22"/>
    </row>
    <row r="37" spans="1:16" ht="39" customHeight="1" x14ac:dyDescent="0.15">
      <c r="A37" s="22"/>
      <c r="B37" s="35"/>
      <c r="C37" s="1143" t="s">
        <v>536</v>
      </c>
      <c r="D37" s="1144"/>
      <c r="E37" s="1145"/>
      <c r="F37" s="36">
        <v>0.77</v>
      </c>
      <c r="G37" s="37">
        <v>1.08</v>
      </c>
      <c r="H37" s="37">
        <v>1.32</v>
      </c>
      <c r="I37" s="37">
        <v>1.67</v>
      </c>
      <c r="J37" s="38">
        <v>1.22</v>
      </c>
      <c r="K37" s="22"/>
      <c r="L37" s="22"/>
      <c r="M37" s="22"/>
      <c r="N37" s="22"/>
      <c r="O37" s="22"/>
      <c r="P37" s="22"/>
    </row>
    <row r="38" spans="1:16" ht="39" customHeight="1" x14ac:dyDescent="0.15">
      <c r="A38" s="22"/>
      <c r="B38" s="35"/>
      <c r="C38" s="1143" t="s">
        <v>537</v>
      </c>
      <c r="D38" s="1144"/>
      <c r="E38" s="1145"/>
      <c r="F38" s="36">
        <v>1.56</v>
      </c>
      <c r="G38" s="37">
        <v>2.11</v>
      </c>
      <c r="H38" s="37">
        <v>2.39</v>
      </c>
      <c r="I38" s="37">
        <v>1.51</v>
      </c>
      <c r="J38" s="38">
        <v>0.99</v>
      </c>
      <c r="K38" s="22"/>
      <c r="L38" s="22"/>
      <c r="M38" s="22"/>
      <c r="N38" s="22"/>
      <c r="O38" s="22"/>
      <c r="P38" s="22"/>
    </row>
    <row r="39" spans="1:16" ht="39" customHeight="1" x14ac:dyDescent="0.15">
      <c r="A39" s="22"/>
      <c r="B39" s="35"/>
      <c r="C39" s="1143" t="s">
        <v>538</v>
      </c>
      <c r="D39" s="1144"/>
      <c r="E39" s="1145"/>
      <c r="F39" s="36">
        <v>0.03</v>
      </c>
      <c r="G39" s="37">
        <v>0.01</v>
      </c>
      <c r="H39" s="37">
        <v>0.02</v>
      </c>
      <c r="I39" s="37">
        <v>0.04</v>
      </c>
      <c r="J39" s="38">
        <v>0.01</v>
      </c>
      <c r="K39" s="22"/>
      <c r="L39" s="22"/>
      <c r="M39" s="22"/>
      <c r="N39" s="22"/>
      <c r="O39" s="22"/>
      <c r="P39" s="22"/>
    </row>
    <row r="40" spans="1:16" ht="39" customHeight="1" x14ac:dyDescent="0.15">
      <c r="A40" s="22"/>
      <c r="B40" s="35"/>
      <c r="C40" s="1143" t="s">
        <v>539</v>
      </c>
      <c r="D40" s="1144"/>
      <c r="E40" s="1145"/>
      <c r="F40" s="36">
        <v>0.01</v>
      </c>
      <c r="G40" s="37">
        <v>0.01</v>
      </c>
      <c r="H40" s="37">
        <v>0</v>
      </c>
      <c r="I40" s="37">
        <v>0</v>
      </c>
      <c r="J40" s="38">
        <v>0.01</v>
      </c>
      <c r="K40" s="22"/>
      <c r="L40" s="22"/>
      <c r="M40" s="22"/>
      <c r="N40" s="22"/>
      <c r="O40" s="22"/>
      <c r="P40" s="22"/>
    </row>
    <row r="41" spans="1:16" ht="39" customHeight="1" x14ac:dyDescent="0.15">
      <c r="A41" s="22"/>
      <c r="B41" s="35"/>
      <c r="C41" s="1143"/>
      <c r="D41" s="1144"/>
      <c r="E41" s="1145"/>
      <c r="F41" s="36"/>
      <c r="G41" s="37"/>
      <c r="H41" s="37"/>
      <c r="I41" s="37"/>
      <c r="J41" s="38"/>
      <c r="K41" s="22"/>
      <c r="L41" s="22"/>
      <c r="M41" s="22"/>
      <c r="N41" s="22"/>
      <c r="O41" s="22"/>
      <c r="P41" s="22"/>
    </row>
    <row r="42" spans="1:16" ht="39" customHeight="1" x14ac:dyDescent="0.15">
      <c r="A42" s="22"/>
      <c r="B42" s="39"/>
      <c r="C42" s="1143" t="s">
        <v>540</v>
      </c>
      <c r="D42" s="1144"/>
      <c r="E42" s="1145"/>
      <c r="F42" s="36" t="s">
        <v>488</v>
      </c>
      <c r="G42" s="37" t="s">
        <v>488</v>
      </c>
      <c r="H42" s="37" t="s">
        <v>488</v>
      </c>
      <c r="I42" s="37" t="s">
        <v>488</v>
      </c>
      <c r="J42" s="38" t="s">
        <v>488</v>
      </c>
      <c r="K42" s="22"/>
      <c r="L42" s="22"/>
      <c r="M42" s="22"/>
      <c r="N42" s="22"/>
      <c r="O42" s="22"/>
      <c r="P42" s="22"/>
    </row>
    <row r="43" spans="1:16" ht="39" customHeight="1" thickBot="1" x14ac:dyDescent="0.2">
      <c r="A43" s="22"/>
      <c r="B43" s="40"/>
      <c r="C43" s="1146" t="s">
        <v>541</v>
      </c>
      <c r="D43" s="1147"/>
      <c r="E43" s="1148"/>
      <c r="F43" s="41">
        <v>0.17</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7HKm9I6qHVDq3V/i+hiS6nD72hXmiiAP0JMamK7gmfUAGraLz7UGyB/RsbJ06S27BDn44QA1pufmuiMxI9RQw==" saltValue="wTkOc77CzL3lzR37oC0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P54" sqref="P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4" t="s">
        <v>9</v>
      </c>
      <c r="C45" s="1175"/>
      <c r="D45" s="58"/>
      <c r="E45" s="1180" t="s">
        <v>10</v>
      </c>
      <c r="F45" s="1180"/>
      <c r="G45" s="1180"/>
      <c r="H45" s="1180"/>
      <c r="I45" s="1180"/>
      <c r="J45" s="1181"/>
      <c r="K45" s="59">
        <v>4993</v>
      </c>
      <c r="L45" s="60">
        <v>5041</v>
      </c>
      <c r="M45" s="60">
        <v>5182</v>
      </c>
      <c r="N45" s="60">
        <v>5002</v>
      </c>
      <c r="O45" s="61">
        <v>4925</v>
      </c>
      <c r="P45" s="48"/>
      <c r="Q45" s="48"/>
      <c r="R45" s="48"/>
      <c r="S45" s="48"/>
      <c r="T45" s="48"/>
      <c r="U45" s="48"/>
    </row>
    <row r="46" spans="1:21" ht="30.75" customHeight="1" x14ac:dyDescent="0.15">
      <c r="A46" s="48"/>
      <c r="B46" s="1176"/>
      <c r="C46" s="1177"/>
      <c r="D46" s="62"/>
      <c r="E46" s="1153" t="s">
        <v>11</v>
      </c>
      <c r="F46" s="1153"/>
      <c r="G46" s="1153"/>
      <c r="H46" s="1153"/>
      <c r="I46" s="1153"/>
      <c r="J46" s="1154"/>
      <c r="K46" s="63" t="s">
        <v>488</v>
      </c>
      <c r="L46" s="64" t="s">
        <v>488</v>
      </c>
      <c r="M46" s="64" t="s">
        <v>488</v>
      </c>
      <c r="N46" s="64" t="s">
        <v>488</v>
      </c>
      <c r="O46" s="65" t="s">
        <v>488</v>
      </c>
      <c r="P46" s="48"/>
      <c r="Q46" s="48"/>
      <c r="R46" s="48"/>
      <c r="S46" s="48"/>
      <c r="T46" s="48"/>
      <c r="U46" s="48"/>
    </row>
    <row r="47" spans="1:21" ht="30.75" customHeight="1" x14ac:dyDescent="0.15">
      <c r="A47" s="48"/>
      <c r="B47" s="1176"/>
      <c r="C47" s="1177"/>
      <c r="D47" s="62"/>
      <c r="E47" s="1153" t="s">
        <v>12</v>
      </c>
      <c r="F47" s="1153"/>
      <c r="G47" s="1153"/>
      <c r="H47" s="1153"/>
      <c r="I47" s="1153"/>
      <c r="J47" s="1154"/>
      <c r="K47" s="63" t="s">
        <v>488</v>
      </c>
      <c r="L47" s="64" t="s">
        <v>488</v>
      </c>
      <c r="M47" s="64" t="s">
        <v>488</v>
      </c>
      <c r="N47" s="64" t="s">
        <v>488</v>
      </c>
      <c r="O47" s="65" t="s">
        <v>488</v>
      </c>
      <c r="P47" s="48"/>
      <c r="Q47" s="48"/>
      <c r="R47" s="48"/>
      <c r="S47" s="48"/>
      <c r="T47" s="48"/>
      <c r="U47" s="48"/>
    </row>
    <row r="48" spans="1:21" ht="30.75" customHeight="1" x14ac:dyDescent="0.15">
      <c r="A48" s="48"/>
      <c r="B48" s="1176"/>
      <c r="C48" s="1177"/>
      <c r="D48" s="62"/>
      <c r="E48" s="1153" t="s">
        <v>13</v>
      </c>
      <c r="F48" s="1153"/>
      <c r="G48" s="1153"/>
      <c r="H48" s="1153"/>
      <c r="I48" s="1153"/>
      <c r="J48" s="1154"/>
      <c r="K48" s="63">
        <v>722</v>
      </c>
      <c r="L48" s="64">
        <v>636</v>
      </c>
      <c r="M48" s="64">
        <v>622</v>
      </c>
      <c r="N48" s="64">
        <v>562</v>
      </c>
      <c r="O48" s="65">
        <v>536</v>
      </c>
      <c r="P48" s="48"/>
      <c r="Q48" s="48"/>
      <c r="R48" s="48"/>
      <c r="S48" s="48"/>
      <c r="T48" s="48"/>
      <c r="U48" s="48"/>
    </row>
    <row r="49" spans="1:21" ht="30.75" customHeight="1" x14ac:dyDescent="0.15">
      <c r="A49" s="48"/>
      <c r="B49" s="1176"/>
      <c r="C49" s="1177"/>
      <c r="D49" s="62"/>
      <c r="E49" s="1153" t="s">
        <v>14</v>
      </c>
      <c r="F49" s="1153"/>
      <c r="G49" s="1153"/>
      <c r="H49" s="1153"/>
      <c r="I49" s="1153"/>
      <c r="J49" s="1154"/>
      <c r="K49" s="63">
        <v>43</v>
      </c>
      <c r="L49" s="64">
        <v>33</v>
      </c>
      <c r="M49" s="64">
        <v>36</v>
      </c>
      <c r="N49" s="64">
        <v>37</v>
      </c>
      <c r="O49" s="65">
        <v>30</v>
      </c>
      <c r="P49" s="48"/>
      <c r="Q49" s="48"/>
      <c r="R49" s="48"/>
      <c r="S49" s="48"/>
      <c r="T49" s="48"/>
      <c r="U49" s="48"/>
    </row>
    <row r="50" spans="1:21" ht="30.75" customHeight="1" x14ac:dyDescent="0.15">
      <c r="A50" s="48"/>
      <c r="B50" s="1176"/>
      <c r="C50" s="1177"/>
      <c r="D50" s="62"/>
      <c r="E50" s="1153" t="s">
        <v>15</v>
      </c>
      <c r="F50" s="1153"/>
      <c r="G50" s="1153"/>
      <c r="H50" s="1153"/>
      <c r="I50" s="1153"/>
      <c r="J50" s="1154"/>
      <c r="K50" s="63" t="s">
        <v>488</v>
      </c>
      <c r="L50" s="64" t="s">
        <v>488</v>
      </c>
      <c r="M50" s="64" t="s">
        <v>488</v>
      </c>
      <c r="N50" s="64" t="s">
        <v>488</v>
      </c>
      <c r="O50" s="65" t="s">
        <v>488</v>
      </c>
      <c r="P50" s="48"/>
      <c r="Q50" s="48"/>
      <c r="R50" s="48"/>
      <c r="S50" s="48"/>
      <c r="T50" s="48"/>
      <c r="U50" s="48"/>
    </row>
    <row r="51" spans="1:21" ht="30.75" customHeight="1" x14ac:dyDescent="0.15">
      <c r="A51" s="48"/>
      <c r="B51" s="1178"/>
      <c r="C51" s="1179"/>
      <c r="D51" s="66"/>
      <c r="E51" s="1153" t="s">
        <v>16</v>
      </c>
      <c r="F51" s="1153"/>
      <c r="G51" s="1153"/>
      <c r="H51" s="1153"/>
      <c r="I51" s="1153"/>
      <c r="J51" s="1154"/>
      <c r="K51" s="63">
        <v>0</v>
      </c>
      <c r="L51" s="64">
        <v>0</v>
      </c>
      <c r="M51" s="64">
        <v>0</v>
      </c>
      <c r="N51" s="64">
        <v>0</v>
      </c>
      <c r="O51" s="65">
        <v>0</v>
      </c>
      <c r="P51" s="48"/>
      <c r="Q51" s="48"/>
      <c r="R51" s="48"/>
      <c r="S51" s="48"/>
      <c r="T51" s="48"/>
      <c r="U51" s="48"/>
    </row>
    <row r="52" spans="1:21" ht="30.75" customHeight="1" x14ac:dyDescent="0.15">
      <c r="A52" s="48"/>
      <c r="B52" s="1151" t="s">
        <v>17</v>
      </c>
      <c r="C52" s="1152"/>
      <c r="D52" s="66"/>
      <c r="E52" s="1153" t="s">
        <v>18</v>
      </c>
      <c r="F52" s="1153"/>
      <c r="G52" s="1153"/>
      <c r="H52" s="1153"/>
      <c r="I52" s="1153"/>
      <c r="J52" s="1154"/>
      <c r="K52" s="63">
        <v>4114</v>
      </c>
      <c r="L52" s="64">
        <v>4151</v>
      </c>
      <c r="M52" s="64">
        <v>4108</v>
      </c>
      <c r="N52" s="64">
        <v>3960</v>
      </c>
      <c r="O52" s="65">
        <v>3839</v>
      </c>
      <c r="P52" s="48"/>
      <c r="Q52" s="48"/>
      <c r="R52" s="48"/>
      <c r="S52" s="48"/>
      <c r="T52" s="48"/>
      <c r="U52" s="48"/>
    </row>
    <row r="53" spans="1:21" ht="30.75" customHeight="1" thickBot="1" x14ac:dyDescent="0.2">
      <c r="A53" s="48"/>
      <c r="B53" s="1155" t="s">
        <v>19</v>
      </c>
      <c r="C53" s="1156"/>
      <c r="D53" s="67"/>
      <c r="E53" s="1157" t="s">
        <v>20</v>
      </c>
      <c r="F53" s="1157"/>
      <c r="G53" s="1157"/>
      <c r="H53" s="1157"/>
      <c r="I53" s="1157"/>
      <c r="J53" s="1158"/>
      <c r="K53" s="68">
        <v>1644</v>
      </c>
      <c r="L53" s="69">
        <v>1559</v>
      </c>
      <c r="M53" s="69">
        <v>1732</v>
      </c>
      <c r="N53" s="69">
        <v>1641</v>
      </c>
      <c r="O53" s="70">
        <v>1652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59" t="s">
        <v>24</v>
      </c>
      <c r="C58" s="1160"/>
      <c r="D58" s="1165" t="s">
        <v>25</v>
      </c>
      <c r="E58" s="1166"/>
      <c r="F58" s="1166"/>
      <c r="G58" s="1166"/>
      <c r="H58" s="1166"/>
      <c r="I58" s="1166"/>
      <c r="J58" s="1167"/>
      <c r="K58" s="83"/>
      <c r="L58" s="84"/>
      <c r="M58" s="84"/>
      <c r="N58" s="84"/>
      <c r="O58" s="85"/>
    </row>
    <row r="59" spans="1:21" ht="31.5" customHeight="1" x14ac:dyDescent="0.15">
      <c r="B59" s="1161"/>
      <c r="C59" s="1162"/>
      <c r="D59" s="1168" t="s">
        <v>26</v>
      </c>
      <c r="E59" s="1169"/>
      <c r="F59" s="1169"/>
      <c r="G59" s="1169"/>
      <c r="H59" s="1169"/>
      <c r="I59" s="1169"/>
      <c r="J59" s="1170"/>
      <c r="K59" s="86"/>
      <c r="L59" s="87"/>
      <c r="M59" s="87"/>
      <c r="N59" s="87"/>
      <c r="O59" s="88"/>
    </row>
    <row r="60" spans="1:21" ht="31.5" customHeight="1" thickBot="1" x14ac:dyDescent="0.2">
      <c r="B60" s="1163"/>
      <c r="C60" s="1164"/>
      <c r="D60" s="1171" t="s">
        <v>27</v>
      </c>
      <c r="E60" s="1172"/>
      <c r="F60" s="1172"/>
      <c r="G60" s="1172"/>
      <c r="H60" s="1172"/>
      <c r="I60" s="1172"/>
      <c r="J60" s="117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uObLdpOfzyJ7E5M1vwfOyA77Zq7kqfir9XpwOceWlGQB9V4JyFXwtvoYPhlX24So6/VP+MJHVowYDgv2KqPmA==" saltValue="N/m/O+CcYvlZDGVn8Hsk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N49" sqref="N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4" t="s">
        <v>30</v>
      </c>
      <c r="C41" s="1195"/>
      <c r="D41" s="105"/>
      <c r="E41" s="1196" t="s">
        <v>31</v>
      </c>
      <c r="F41" s="1196"/>
      <c r="G41" s="1196"/>
      <c r="H41" s="1197"/>
      <c r="I41" s="355">
        <v>49348</v>
      </c>
      <c r="J41" s="356">
        <v>48600</v>
      </c>
      <c r="K41" s="356">
        <v>47779</v>
      </c>
      <c r="L41" s="356">
        <v>45976</v>
      </c>
      <c r="M41" s="357">
        <v>43747</v>
      </c>
    </row>
    <row r="42" spans="2:13" ht="27.75" customHeight="1" x14ac:dyDescent="0.15">
      <c r="B42" s="1184"/>
      <c r="C42" s="1185"/>
      <c r="D42" s="106"/>
      <c r="E42" s="1188" t="s">
        <v>32</v>
      </c>
      <c r="F42" s="1188"/>
      <c r="G42" s="1188"/>
      <c r="H42" s="1189"/>
      <c r="I42" s="358">
        <v>176</v>
      </c>
      <c r="J42" s="359">
        <v>102</v>
      </c>
      <c r="K42" s="359">
        <v>209</v>
      </c>
      <c r="L42" s="359">
        <v>165</v>
      </c>
      <c r="M42" s="360">
        <v>1213</v>
      </c>
    </row>
    <row r="43" spans="2:13" ht="27.75" customHeight="1" x14ac:dyDescent="0.15">
      <c r="B43" s="1184"/>
      <c r="C43" s="1185"/>
      <c r="D43" s="106"/>
      <c r="E43" s="1188" t="s">
        <v>33</v>
      </c>
      <c r="F43" s="1188"/>
      <c r="G43" s="1188"/>
      <c r="H43" s="1189"/>
      <c r="I43" s="358">
        <v>9110</v>
      </c>
      <c r="J43" s="359">
        <v>8406</v>
      </c>
      <c r="K43" s="359">
        <v>7685</v>
      </c>
      <c r="L43" s="359">
        <v>6931</v>
      </c>
      <c r="M43" s="360">
        <v>6445</v>
      </c>
    </row>
    <row r="44" spans="2:13" ht="27.75" customHeight="1" x14ac:dyDescent="0.15">
      <c r="B44" s="1184"/>
      <c r="C44" s="1185"/>
      <c r="D44" s="106"/>
      <c r="E44" s="1188" t="s">
        <v>34</v>
      </c>
      <c r="F44" s="1188"/>
      <c r="G44" s="1188"/>
      <c r="H44" s="1189"/>
      <c r="I44" s="358">
        <v>326</v>
      </c>
      <c r="J44" s="359">
        <v>294</v>
      </c>
      <c r="K44" s="359">
        <v>255</v>
      </c>
      <c r="L44" s="359">
        <v>217</v>
      </c>
      <c r="M44" s="360">
        <v>185</v>
      </c>
    </row>
    <row r="45" spans="2:13" ht="27.75" customHeight="1" x14ac:dyDescent="0.15">
      <c r="B45" s="1184"/>
      <c r="C45" s="1185"/>
      <c r="D45" s="106"/>
      <c r="E45" s="1188" t="s">
        <v>35</v>
      </c>
      <c r="F45" s="1188"/>
      <c r="G45" s="1188"/>
      <c r="H45" s="1189"/>
      <c r="I45" s="358">
        <v>2104</v>
      </c>
      <c r="J45" s="359">
        <v>2092</v>
      </c>
      <c r="K45" s="359">
        <v>1696</v>
      </c>
      <c r="L45" s="359">
        <v>1435</v>
      </c>
      <c r="M45" s="360">
        <v>1227</v>
      </c>
    </row>
    <row r="46" spans="2:13" ht="27.75" customHeight="1" x14ac:dyDescent="0.15">
      <c r="B46" s="1184"/>
      <c r="C46" s="1185"/>
      <c r="D46" s="107"/>
      <c r="E46" s="1188" t="s">
        <v>36</v>
      </c>
      <c r="F46" s="1188"/>
      <c r="G46" s="1188"/>
      <c r="H46" s="1189"/>
      <c r="I46" s="358" t="s">
        <v>488</v>
      </c>
      <c r="J46" s="359" t="s">
        <v>488</v>
      </c>
      <c r="K46" s="359">
        <v>158</v>
      </c>
      <c r="L46" s="359">
        <v>69</v>
      </c>
      <c r="M46" s="360" t="s">
        <v>488</v>
      </c>
    </row>
    <row r="47" spans="2:13" ht="27.75" customHeight="1" x14ac:dyDescent="0.15">
      <c r="B47" s="1184"/>
      <c r="C47" s="1185"/>
      <c r="D47" s="108"/>
      <c r="E47" s="1198" t="s">
        <v>37</v>
      </c>
      <c r="F47" s="1199"/>
      <c r="G47" s="1199"/>
      <c r="H47" s="1200"/>
      <c r="I47" s="358" t="s">
        <v>488</v>
      </c>
      <c r="J47" s="359" t="s">
        <v>488</v>
      </c>
      <c r="K47" s="359" t="s">
        <v>488</v>
      </c>
      <c r="L47" s="359" t="s">
        <v>488</v>
      </c>
      <c r="M47" s="360" t="s">
        <v>488</v>
      </c>
    </row>
    <row r="48" spans="2:13" ht="27.75" customHeight="1" x14ac:dyDescent="0.15">
      <c r="B48" s="1184"/>
      <c r="C48" s="1185"/>
      <c r="D48" s="106"/>
      <c r="E48" s="1188" t="s">
        <v>38</v>
      </c>
      <c r="F48" s="1188"/>
      <c r="G48" s="1188"/>
      <c r="H48" s="1189"/>
      <c r="I48" s="358" t="s">
        <v>488</v>
      </c>
      <c r="J48" s="359" t="s">
        <v>488</v>
      </c>
      <c r="K48" s="359" t="s">
        <v>488</v>
      </c>
      <c r="L48" s="359" t="s">
        <v>488</v>
      </c>
      <c r="M48" s="360" t="s">
        <v>488</v>
      </c>
    </row>
    <row r="49" spans="2:13" ht="27.75" customHeight="1" x14ac:dyDescent="0.15">
      <c r="B49" s="1186"/>
      <c r="C49" s="1187"/>
      <c r="D49" s="106"/>
      <c r="E49" s="1188" t="s">
        <v>39</v>
      </c>
      <c r="F49" s="1188"/>
      <c r="G49" s="1188"/>
      <c r="H49" s="1189"/>
      <c r="I49" s="358" t="s">
        <v>488</v>
      </c>
      <c r="J49" s="359" t="s">
        <v>488</v>
      </c>
      <c r="K49" s="359" t="s">
        <v>488</v>
      </c>
      <c r="L49" s="359" t="s">
        <v>488</v>
      </c>
      <c r="M49" s="360" t="s">
        <v>488</v>
      </c>
    </row>
    <row r="50" spans="2:13" ht="27.75" customHeight="1" x14ac:dyDescent="0.15">
      <c r="B50" s="1182" t="s">
        <v>40</v>
      </c>
      <c r="C50" s="1183"/>
      <c r="D50" s="109"/>
      <c r="E50" s="1188" t="s">
        <v>41</v>
      </c>
      <c r="F50" s="1188"/>
      <c r="G50" s="1188"/>
      <c r="H50" s="1189"/>
      <c r="I50" s="358">
        <v>15477</v>
      </c>
      <c r="J50" s="359">
        <v>15475</v>
      </c>
      <c r="K50" s="359">
        <v>16626</v>
      </c>
      <c r="L50" s="359">
        <v>16964</v>
      </c>
      <c r="M50" s="360">
        <v>15426</v>
      </c>
    </row>
    <row r="51" spans="2:13" ht="27.75" customHeight="1" x14ac:dyDescent="0.15">
      <c r="B51" s="1184"/>
      <c r="C51" s="1185"/>
      <c r="D51" s="106"/>
      <c r="E51" s="1188" t="s">
        <v>42</v>
      </c>
      <c r="F51" s="1188"/>
      <c r="G51" s="1188"/>
      <c r="H51" s="1189"/>
      <c r="I51" s="358">
        <v>1416</v>
      </c>
      <c r="J51" s="359">
        <v>1300</v>
      </c>
      <c r="K51" s="359">
        <v>1269</v>
      </c>
      <c r="L51" s="359">
        <v>1288</v>
      </c>
      <c r="M51" s="360">
        <v>1519</v>
      </c>
    </row>
    <row r="52" spans="2:13" ht="27.75" customHeight="1" x14ac:dyDescent="0.15">
      <c r="B52" s="1186"/>
      <c r="C52" s="1187"/>
      <c r="D52" s="106"/>
      <c r="E52" s="1188" t="s">
        <v>43</v>
      </c>
      <c r="F52" s="1188"/>
      <c r="G52" s="1188"/>
      <c r="H52" s="1189"/>
      <c r="I52" s="358">
        <v>43963</v>
      </c>
      <c r="J52" s="359">
        <v>43232</v>
      </c>
      <c r="K52" s="359">
        <v>41922</v>
      </c>
      <c r="L52" s="359">
        <v>39495</v>
      </c>
      <c r="M52" s="360">
        <v>37094</v>
      </c>
    </row>
    <row r="53" spans="2:13" ht="27.75" customHeight="1" thickBot="1" x14ac:dyDescent="0.2">
      <c r="B53" s="1190" t="s">
        <v>19</v>
      </c>
      <c r="C53" s="1191"/>
      <c r="D53" s="110"/>
      <c r="E53" s="1192" t="s">
        <v>44</v>
      </c>
      <c r="F53" s="1192"/>
      <c r="G53" s="1192"/>
      <c r="H53" s="1193"/>
      <c r="I53" s="361">
        <v>209</v>
      </c>
      <c r="J53" s="362">
        <v>-514</v>
      </c>
      <c r="K53" s="362">
        <v>-2036</v>
      </c>
      <c r="L53" s="362">
        <v>-2954</v>
      </c>
      <c r="M53" s="363">
        <v>-1222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QJWJ+l4Zfvk67UfJgAzDXV7pVF2vww5EBd2Zo3FZZlOD1viVhYP0IgCYAE6YQKEjKMojbzaELM0PRRmf630aQ==" saltValue="b1l1zVj2e8uwdGMvmlvt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9" t="s">
        <v>46</v>
      </c>
      <c r="D55" s="1209"/>
      <c r="E55" s="1210"/>
      <c r="F55" s="122">
        <v>6837</v>
      </c>
      <c r="G55" s="122">
        <v>6357</v>
      </c>
      <c r="H55" s="123">
        <v>5223</v>
      </c>
    </row>
    <row r="56" spans="2:8" ht="52.5" customHeight="1" x14ac:dyDescent="0.15">
      <c r="B56" s="124"/>
      <c r="C56" s="1211" t="s">
        <v>47</v>
      </c>
      <c r="D56" s="1211"/>
      <c r="E56" s="1212"/>
      <c r="F56" s="125">
        <v>5094</v>
      </c>
      <c r="G56" s="125">
        <v>5099</v>
      </c>
      <c r="H56" s="126">
        <v>5105</v>
      </c>
    </row>
    <row r="57" spans="2:8" ht="53.25" customHeight="1" x14ac:dyDescent="0.15">
      <c r="B57" s="124"/>
      <c r="C57" s="1213" t="s">
        <v>48</v>
      </c>
      <c r="D57" s="1213"/>
      <c r="E57" s="1214"/>
      <c r="F57" s="127">
        <v>5866</v>
      </c>
      <c r="G57" s="127">
        <v>6288</v>
      </c>
      <c r="H57" s="128">
        <v>5738</v>
      </c>
    </row>
    <row r="58" spans="2:8" ht="45.75" customHeight="1" x14ac:dyDescent="0.15">
      <c r="B58" s="129"/>
      <c r="C58" s="1201" t="s">
        <v>557</v>
      </c>
      <c r="D58" s="1202"/>
      <c r="E58" s="1203"/>
      <c r="F58" s="364">
        <v>2326</v>
      </c>
      <c r="G58" s="130">
        <v>2300</v>
      </c>
      <c r="H58" s="131">
        <v>2277</v>
      </c>
    </row>
    <row r="59" spans="2:8" ht="45.75" customHeight="1" x14ac:dyDescent="0.15">
      <c r="B59" s="129"/>
      <c r="C59" s="1201" t="s">
        <v>558</v>
      </c>
      <c r="D59" s="1202"/>
      <c r="E59" s="1203"/>
      <c r="F59" s="364">
        <v>1516</v>
      </c>
      <c r="G59" s="130">
        <v>1722</v>
      </c>
      <c r="H59" s="131">
        <v>1478</v>
      </c>
    </row>
    <row r="60" spans="2:8" ht="45.75" customHeight="1" x14ac:dyDescent="0.15">
      <c r="B60" s="129"/>
      <c r="C60" s="1201" t="s">
        <v>559</v>
      </c>
      <c r="D60" s="1202"/>
      <c r="E60" s="1203"/>
      <c r="F60" s="364">
        <v>924</v>
      </c>
      <c r="G60" s="130">
        <v>1038</v>
      </c>
      <c r="H60" s="131">
        <v>873</v>
      </c>
    </row>
    <row r="61" spans="2:8" ht="45.75" customHeight="1" x14ac:dyDescent="0.15">
      <c r="B61" s="129"/>
      <c r="C61" s="1201" t="s">
        <v>560</v>
      </c>
      <c r="D61" s="1202"/>
      <c r="E61" s="1203"/>
      <c r="F61" s="364">
        <v>397</v>
      </c>
      <c r="G61" s="130">
        <v>394</v>
      </c>
      <c r="H61" s="131">
        <v>240</v>
      </c>
    </row>
    <row r="62" spans="2:8" ht="45.75" customHeight="1" thickBot="1" x14ac:dyDescent="0.2">
      <c r="B62" s="132"/>
      <c r="C62" s="1204" t="s">
        <v>561</v>
      </c>
      <c r="D62" s="1205"/>
      <c r="E62" s="1206"/>
      <c r="F62" s="365">
        <v>309</v>
      </c>
      <c r="G62" s="133">
        <v>310</v>
      </c>
      <c r="H62" s="134">
        <v>311</v>
      </c>
    </row>
    <row r="63" spans="2:8" ht="52.5" customHeight="1" thickBot="1" x14ac:dyDescent="0.2">
      <c r="B63" s="135"/>
      <c r="C63" s="1207" t="s">
        <v>49</v>
      </c>
      <c r="D63" s="1207"/>
      <c r="E63" s="1208"/>
      <c r="F63" s="136">
        <v>17796</v>
      </c>
      <c r="G63" s="136">
        <v>17744</v>
      </c>
      <c r="H63" s="137">
        <v>16067</v>
      </c>
    </row>
    <row r="64" spans="2:8" x14ac:dyDescent="0.15"/>
  </sheetData>
  <sheetProtection algorithmName="SHA-512" hashValue="xnJQwFgiQF47RLvE7nIictkGWvtUW6NSKmqAwOTWHi/JR+iGU1qO1saRKFU9Khv+tc7ql0b6fRxt2EfbgAbIXg==" saltValue="/zHclb4ZScrW6wadfVet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F2198-D0A8-4B80-B376-28FC6AE13A86}">
  <sheetPr>
    <pageSetUpPr fitToPage="1"/>
  </sheetPr>
  <dimension ref="A1:DE85"/>
  <sheetViews>
    <sheetView showGridLines="0" tabSelected="1" zoomScale="85" zoomScaleNormal="85" zoomScaleSheetLayoutView="55" workbookViewId="0">
      <selection activeCell="AN65" sqref="AN65:DC69"/>
    </sheetView>
  </sheetViews>
  <sheetFormatPr defaultColWidth="0" defaultRowHeight="13.5" customHeight="1" zeroHeight="1" x14ac:dyDescent="0.15"/>
  <cols>
    <col min="1" max="1" width="6.375" style="1217" customWidth="1"/>
    <col min="2" max="107" width="2.5" style="1217" customWidth="1"/>
    <col min="108" max="108" width="6.125" style="1224" customWidth="1"/>
    <col min="109" max="109" width="5.875" style="1223" customWidth="1"/>
    <col min="110" max="16384" width="8.625" style="1217" hidden="1"/>
  </cols>
  <sheetData>
    <row r="1" spans="1:109" ht="42.75" customHeight="1" x14ac:dyDescent="0.15">
      <c r="A1" s="1215"/>
      <c r="B1" s="1216"/>
      <c r="DD1" s="1217"/>
      <c r="DE1" s="1217"/>
    </row>
    <row r="2" spans="1:109" ht="25.5" customHeight="1" x14ac:dyDescent="0.15">
      <c r="A2" s="1218"/>
      <c r="C2" s="1218"/>
      <c r="O2" s="1218"/>
      <c r="P2" s="1218"/>
      <c r="Q2" s="1218"/>
      <c r="R2" s="1218"/>
      <c r="S2" s="1218"/>
      <c r="T2" s="1218"/>
      <c r="U2" s="1218"/>
      <c r="V2" s="1218"/>
      <c r="W2" s="1218"/>
      <c r="X2" s="1218"/>
      <c r="Y2" s="1218"/>
      <c r="Z2" s="1218"/>
      <c r="AA2" s="1218"/>
      <c r="AB2" s="1218"/>
      <c r="AC2" s="1218"/>
      <c r="AD2" s="1218"/>
      <c r="AE2" s="1218"/>
      <c r="AF2" s="1218"/>
      <c r="AG2" s="1218"/>
      <c r="AH2" s="1218"/>
      <c r="AI2" s="1218"/>
      <c r="AU2" s="1218"/>
      <c r="BG2" s="1218"/>
      <c r="BS2" s="1218"/>
      <c r="CE2" s="1218"/>
      <c r="CQ2" s="1218"/>
      <c r="DD2" s="1217"/>
      <c r="DE2" s="1217"/>
    </row>
    <row r="3" spans="1:109" ht="25.5" customHeight="1" x14ac:dyDescent="0.15">
      <c r="A3" s="1218"/>
      <c r="C3" s="1218"/>
      <c r="O3" s="1218"/>
      <c r="P3" s="1218"/>
      <c r="Q3" s="1218"/>
      <c r="R3" s="1218"/>
      <c r="S3" s="1218"/>
      <c r="T3" s="1218"/>
      <c r="U3" s="1218"/>
      <c r="V3" s="1218"/>
      <c r="W3" s="1218"/>
      <c r="X3" s="1218"/>
      <c r="Y3" s="1218"/>
      <c r="Z3" s="1218"/>
      <c r="AA3" s="1218"/>
      <c r="AB3" s="1218"/>
      <c r="AC3" s="1218"/>
      <c r="AD3" s="1218"/>
      <c r="AE3" s="1218"/>
      <c r="AF3" s="1218"/>
      <c r="AG3" s="1218"/>
      <c r="AH3" s="1218"/>
      <c r="AI3" s="1218"/>
      <c r="AU3" s="1218"/>
      <c r="BG3" s="1218"/>
      <c r="BS3" s="1218"/>
      <c r="CE3" s="1218"/>
      <c r="CQ3" s="1218"/>
      <c r="DD3" s="1217"/>
      <c r="DE3" s="1217"/>
    </row>
    <row r="4" spans="1:109" s="259" customFormat="1" x14ac:dyDescent="0.15">
      <c r="A4" s="1218"/>
      <c r="B4" s="1218"/>
      <c r="C4" s="1218"/>
      <c r="D4" s="1218"/>
      <c r="E4" s="1218"/>
      <c r="F4" s="1218"/>
      <c r="G4" s="1218"/>
      <c r="H4" s="1218"/>
      <c r="I4" s="1218"/>
      <c r="J4" s="1218"/>
      <c r="K4" s="1218"/>
      <c r="L4" s="1218"/>
      <c r="M4" s="1218"/>
      <c r="N4" s="1218"/>
      <c r="O4" s="1218"/>
      <c r="P4" s="1218"/>
      <c r="Q4" s="1218"/>
      <c r="R4" s="1218"/>
      <c r="S4" s="1218"/>
      <c r="T4" s="1218"/>
      <c r="U4" s="1218"/>
      <c r="V4" s="1218"/>
      <c r="W4" s="1218"/>
      <c r="X4" s="1218"/>
      <c r="Y4" s="1218"/>
      <c r="Z4" s="1218"/>
      <c r="AA4" s="1218"/>
      <c r="AB4" s="1218"/>
      <c r="AC4" s="1218"/>
      <c r="AD4" s="1218"/>
      <c r="AE4" s="1218"/>
      <c r="AF4" s="1218"/>
      <c r="AG4" s="1218"/>
      <c r="AH4" s="1218"/>
      <c r="AI4" s="1218"/>
      <c r="AJ4" s="1218"/>
      <c r="AK4" s="1218"/>
      <c r="AL4" s="1218"/>
      <c r="AM4" s="1218"/>
      <c r="AN4" s="1218"/>
      <c r="AO4" s="1218"/>
      <c r="AP4" s="1218"/>
      <c r="AQ4" s="1218"/>
      <c r="AR4" s="1218"/>
      <c r="AS4" s="1218"/>
      <c r="AT4" s="1218"/>
      <c r="AU4" s="1218"/>
      <c r="AV4" s="1218"/>
      <c r="AW4" s="1218"/>
      <c r="AX4" s="1218"/>
      <c r="AY4" s="1218"/>
      <c r="AZ4" s="1218"/>
      <c r="BA4" s="1218"/>
      <c r="BB4" s="1218"/>
      <c r="BC4" s="1218"/>
      <c r="BD4" s="1218"/>
      <c r="BE4" s="1218"/>
      <c r="BF4" s="1218"/>
      <c r="BG4" s="1218"/>
      <c r="BH4" s="1218"/>
      <c r="BI4" s="1218"/>
      <c r="BJ4" s="1218"/>
      <c r="BK4" s="1218"/>
      <c r="BL4" s="1218"/>
      <c r="BM4" s="1218"/>
      <c r="BN4" s="1218"/>
      <c r="BO4" s="1218"/>
      <c r="BP4" s="1218"/>
      <c r="BQ4" s="1218"/>
      <c r="BR4" s="1218"/>
      <c r="BS4" s="1218"/>
      <c r="BT4" s="1218"/>
      <c r="BU4" s="1218"/>
      <c r="BV4" s="1218"/>
      <c r="BW4" s="1218"/>
      <c r="BX4" s="1218"/>
      <c r="BY4" s="1218"/>
      <c r="BZ4" s="1218"/>
      <c r="CA4" s="1218"/>
      <c r="CB4" s="1218"/>
      <c r="CC4" s="1218"/>
      <c r="CD4" s="1218"/>
      <c r="CE4" s="1218"/>
      <c r="CF4" s="1218"/>
      <c r="CG4" s="1218"/>
      <c r="CH4" s="1218"/>
      <c r="CI4" s="1218"/>
      <c r="CJ4" s="1218"/>
      <c r="CK4" s="1218"/>
      <c r="CL4" s="1218"/>
      <c r="CM4" s="1218"/>
      <c r="CN4" s="1218"/>
      <c r="CO4" s="1218"/>
      <c r="CP4" s="1218"/>
      <c r="CQ4" s="1218"/>
      <c r="CR4" s="1218"/>
      <c r="CS4" s="1218"/>
      <c r="CT4" s="1218"/>
      <c r="CU4" s="1218"/>
      <c r="CV4" s="1218"/>
      <c r="CW4" s="1218"/>
      <c r="CX4" s="1218"/>
      <c r="CY4" s="1218"/>
      <c r="CZ4" s="1218"/>
      <c r="DA4" s="1218"/>
      <c r="DB4" s="1218"/>
      <c r="DC4" s="1218"/>
      <c r="DD4" s="1218"/>
      <c r="DE4" s="1218"/>
    </row>
    <row r="5" spans="1:109" s="259" customFormat="1" x14ac:dyDescent="0.15">
      <c r="A5" s="1218"/>
      <c r="B5" s="1218"/>
      <c r="C5" s="1218"/>
      <c r="D5" s="1218"/>
      <c r="E5" s="1218"/>
      <c r="F5" s="1218"/>
      <c r="G5" s="1218"/>
      <c r="H5" s="1218"/>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8"/>
      <c r="AY5" s="1218"/>
      <c r="AZ5" s="1218"/>
      <c r="BA5" s="1218"/>
      <c r="BB5" s="1218"/>
      <c r="BC5" s="1218"/>
      <c r="BD5" s="1218"/>
      <c r="BE5" s="1218"/>
      <c r="BF5" s="1218"/>
      <c r="BG5" s="1218"/>
      <c r="BH5" s="1218"/>
      <c r="BI5" s="1218"/>
      <c r="BJ5" s="1218"/>
      <c r="BK5" s="1218"/>
      <c r="BL5" s="1218"/>
      <c r="BM5" s="1218"/>
      <c r="BN5" s="1218"/>
      <c r="BO5" s="1218"/>
      <c r="BP5" s="1218"/>
      <c r="BQ5" s="1218"/>
      <c r="BR5" s="1218"/>
      <c r="BS5" s="1218"/>
      <c r="BT5" s="1218"/>
      <c r="BU5" s="1218"/>
      <c r="BV5" s="1218"/>
      <c r="BW5" s="1218"/>
      <c r="BX5" s="1218"/>
      <c r="BY5" s="1218"/>
      <c r="BZ5" s="1218"/>
      <c r="CA5" s="1218"/>
      <c r="CB5" s="1218"/>
      <c r="CC5" s="1218"/>
      <c r="CD5" s="1218"/>
      <c r="CE5" s="1218"/>
      <c r="CF5" s="1218"/>
      <c r="CG5" s="1218"/>
      <c r="CH5" s="1218"/>
      <c r="CI5" s="1218"/>
      <c r="CJ5" s="1218"/>
      <c r="CK5" s="1218"/>
      <c r="CL5" s="1218"/>
      <c r="CM5" s="1218"/>
      <c r="CN5" s="1218"/>
      <c r="CO5" s="1218"/>
      <c r="CP5" s="1218"/>
      <c r="CQ5" s="1218"/>
      <c r="CR5" s="1218"/>
      <c r="CS5" s="1218"/>
      <c r="CT5" s="1218"/>
      <c r="CU5" s="1218"/>
      <c r="CV5" s="1218"/>
      <c r="CW5" s="1218"/>
      <c r="CX5" s="1218"/>
      <c r="CY5" s="1218"/>
      <c r="CZ5" s="1218"/>
      <c r="DA5" s="1218"/>
      <c r="DB5" s="1218"/>
      <c r="DC5" s="1218"/>
      <c r="DD5" s="1218"/>
      <c r="DE5" s="1218"/>
    </row>
    <row r="6" spans="1:109" s="259" customFormat="1" x14ac:dyDescent="0.15">
      <c r="A6" s="1218"/>
      <c r="B6" s="1218"/>
      <c r="C6" s="1218"/>
      <c r="D6" s="1218"/>
      <c r="E6" s="1218"/>
      <c r="F6" s="1218"/>
      <c r="G6" s="1218"/>
      <c r="H6" s="1218"/>
      <c r="I6" s="1218"/>
      <c r="J6" s="1218"/>
      <c r="K6" s="1218"/>
      <c r="L6" s="1218"/>
      <c r="M6" s="1218"/>
      <c r="N6" s="1218"/>
      <c r="O6" s="1218"/>
      <c r="P6" s="1218"/>
      <c r="Q6" s="1218"/>
      <c r="R6" s="1218"/>
      <c r="S6" s="1218"/>
      <c r="T6" s="1218"/>
      <c r="U6" s="1218"/>
      <c r="V6" s="1218"/>
      <c r="W6" s="1218"/>
      <c r="X6" s="1218"/>
      <c r="Y6" s="1218"/>
      <c r="Z6" s="1218"/>
      <c r="AA6" s="1218"/>
      <c r="AB6" s="1218"/>
      <c r="AC6" s="1218"/>
      <c r="AD6" s="1218"/>
      <c r="AE6" s="1218"/>
      <c r="AF6" s="1218"/>
      <c r="AG6" s="1218"/>
      <c r="AH6" s="1218"/>
      <c r="AI6" s="1218"/>
      <c r="AJ6" s="1218"/>
      <c r="AK6" s="1218"/>
      <c r="AL6" s="1218"/>
      <c r="AM6" s="1218"/>
      <c r="AN6" s="1218"/>
      <c r="AO6" s="1218"/>
      <c r="AP6" s="1218"/>
      <c r="AQ6" s="1218"/>
      <c r="AR6" s="1218"/>
      <c r="AS6" s="1218"/>
      <c r="AT6" s="1218"/>
      <c r="AU6" s="1218"/>
      <c r="AV6" s="1218"/>
      <c r="AW6" s="1218"/>
      <c r="AX6" s="1218"/>
      <c r="AY6" s="1218"/>
      <c r="AZ6" s="1218"/>
      <c r="BA6" s="1218"/>
      <c r="BB6" s="1218"/>
      <c r="BC6" s="1218"/>
      <c r="BD6" s="1218"/>
      <c r="BE6" s="1218"/>
      <c r="BF6" s="1218"/>
      <c r="BG6" s="1218"/>
      <c r="BH6" s="1218"/>
      <c r="BI6" s="1218"/>
      <c r="BJ6" s="1218"/>
      <c r="BK6" s="1218"/>
      <c r="BL6" s="1218"/>
      <c r="BM6" s="1218"/>
      <c r="BN6" s="1218"/>
      <c r="BO6" s="1218"/>
      <c r="BP6" s="1218"/>
      <c r="BQ6" s="1218"/>
      <c r="BR6" s="1218"/>
      <c r="BS6" s="1218"/>
      <c r="BT6" s="1218"/>
      <c r="BU6" s="1218"/>
      <c r="BV6" s="1218"/>
      <c r="BW6" s="1218"/>
      <c r="BX6" s="1218"/>
      <c r="BY6" s="1218"/>
      <c r="BZ6" s="1218"/>
      <c r="CA6" s="1218"/>
      <c r="CB6" s="1218"/>
      <c r="CC6" s="1218"/>
      <c r="CD6" s="1218"/>
      <c r="CE6" s="1218"/>
      <c r="CF6" s="1218"/>
      <c r="CG6" s="1218"/>
      <c r="CH6" s="1218"/>
      <c r="CI6" s="1218"/>
      <c r="CJ6" s="1218"/>
      <c r="CK6" s="1218"/>
      <c r="CL6" s="1218"/>
      <c r="CM6" s="1218"/>
      <c r="CN6" s="1218"/>
      <c r="CO6" s="1218"/>
      <c r="CP6" s="1218"/>
      <c r="CQ6" s="1218"/>
      <c r="CR6" s="1218"/>
      <c r="CS6" s="1218"/>
      <c r="CT6" s="1218"/>
      <c r="CU6" s="1218"/>
      <c r="CV6" s="1218"/>
      <c r="CW6" s="1218"/>
      <c r="CX6" s="1218"/>
      <c r="CY6" s="1218"/>
      <c r="CZ6" s="1218"/>
      <c r="DA6" s="1218"/>
      <c r="DB6" s="1218"/>
      <c r="DC6" s="1218"/>
      <c r="DD6" s="1218"/>
      <c r="DE6" s="1218"/>
    </row>
    <row r="7" spans="1:109" s="259" customFormat="1" x14ac:dyDescent="0.15">
      <c r="A7" s="1218"/>
      <c r="B7" s="1218"/>
      <c r="C7" s="1218"/>
      <c r="D7" s="1218"/>
      <c r="E7" s="1218"/>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c r="AG7" s="1218"/>
      <c r="AH7" s="1218"/>
      <c r="AI7" s="1218"/>
      <c r="AJ7" s="1218"/>
      <c r="AK7" s="1218"/>
      <c r="AL7" s="1218"/>
      <c r="AM7" s="1218"/>
      <c r="AN7" s="1218"/>
      <c r="AO7" s="1218"/>
      <c r="AP7" s="1218"/>
      <c r="AQ7" s="1218"/>
      <c r="AR7" s="1218"/>
      <c r="AS7" s="1218"/>
      <c r="AT7" s="1218"/>
      <c r="AU7" s="1218"/>
      <c r="AV7" s="1218"/>
      <c r="AW7" s="1218"/>
      <c r="AX7" s="1218"/>
      <c r="AY7" s="1218"/>
      <c r="AZ7" s="1218"/>
      <c r="BA7" s="1218"/>
      <c r="BB7" s="1218"/>
      <c r="BC7" s="1218"/>
      <c r="BD7" s="1218"/>
      <c r="BE7" s="1218"/>
      <c r="BF7" s="1218"/>
      <c r="BG7" s="1218"/>
      <c r="BH7" s="1218"/>
      <c r="BI7" s="1218"/>
      <c r="BJ7" s="1218"/>
      <c r="BK7" s="1218"/>
      <c r="BL7" s="1218"/>
      <c r="BM7" s="1218"/>
      <c r="BN7" s="1218"/>
      <c r="BO7" s="1218"/>
      <c r="BP7" s="1218"/>
      <c r="BQ7" s="1218"/>
      <c r="BR7" s="1218"/>
      <c r="BS7" s="1218"/>
      <c r="BT7" s="1218"/>
      <c r="BU7" s="1218"/>
      <c r="BV7" s="1218"/>
      <c r="BW7" s="1218"/>
      <c r="BX7" s="1218"/>
      <c r="BY7" s="1218"/>
      <c r="BZ7" s="1218"/>
      <c r="CA7" s="1218"/>
      <c r="CB7" s="1218"/>
      <c r="CC7" s="1218"/>
      <c r="CD7" s="1218"/>
      <c r="CE7" s="1218"/>
      <c r="CF7" s="1218"/>
      <c r="CG7" s="1218"/>
      <c r="CH7" s="1218"/>
      <c r="CI7" s="1218"/>
      <c r="CJ7" s="1218"/>
      <c r="CK7" s="1218"/>
      <c r="CL7" s="1218"/>
      <c r="CM7" s="1218"/>
      <c r="CN7" s="1218"/>
      <c r="CO7" s="1218"/>
      <c r="CP7" s="1218"/>
      <c r="CQ7" s="1218"/>
      <c r="CR7" s="1218"/>
      <c r="CS7" s="1218"/>
      <c r="CT7" s="1218"/>
      <c r="CU7" s="1218"/>
      <c r="CV7" s="1218"/>
      <c r="CW7" s="1218"/>
      <c r="CX7" s="1218"/>
      <c r="CY7" s="1218"/>
      <c r="CZ7" s="1218"/>
      <c r="DA7" s="1218"/>
      <c r="DB7" s="1218"/>
      <c r="DC7" s="1218"/>
      <c r="DD7" s="1218"/>
      <c r="DE7" s="1218"/>
    </row>
    <row r="8" spans="1:109" s="259" customFormat="1" x14ac:dyDescent="0.15">
      <c r="A8" s="1218"/>
      <c r="B8" s="1218"/>
      <c r="C8" s="1218"/>
      <c r="D8" s="1218"/>
      <c r="E8" s="1218"/>
      <c r="F8" s="1218"/>
      <c r="G8" s="1218"/>
      <c r="H8" s="1218"/>
      <c r="I8" s="1218"/>
      <c r="J8" s="1218"/>
      <c r="K8" s="1218"/>
      <c r="L8" s="1218"/>
      <c r="M8" s="1218"/>
      <c r="N8" s="1218"/>
      <c r="O8" s="1218"/>
      <c r="P8" s="1218"/>
      <c r="Q8" s="1218"/>
      <c r="R8" s="1218"/>
      <c r="S8" s="1218"/>
      <c r="T8" s="1218"/>
      <c r="U8" s="1218"/>
      <c r="V8" s="1218"/>
      <c r="W8" s="1218"/>
      <c r="X8" s="1218"/>
      <c r="Y8" s="1218"/>
      <c r="Z8" s="1218"/>
      <c r="AA8" s="1218"/>
      <c r="AB8" s="1218"/>
      <c r="AC8" s="1218"/>
      <c r="AD8" s="1218"/>
      <c r="AE8" s="1218"/>
      <c r="AF8" s="1218"/>
      <c r="AG8" s="1218"/>
      <c r="AH8" s="1218"/>
      <c r="AI8" s="1218"/>
      <c r="AJ8" s="1218"/>
      <c r="AK8" s="1218"/>
      <c r="AL8" s="1218"/>
      <c r="AM8" s="1218"/>
      <c r="AN8" s="1218"/>
      <c r="AO8" s="1218"/>
      <c r="AP8" s="1218"/>
      <c r="AQ8" s="1218"/>
      <c r="AR8" s="1218"/>
      <c r="AS8" s="1218"/>
      <c r="AT8" s="1218"/>
      <c r="AU8" s="1218"/>
      <c r="AV8" s="1218"/>
      <c r="AW8" s="1218"/>
      <c r="AX8" s="1218"/>
      <c r="AY8" s="1218"/>
      <c r="AZ8" s="1218"/>
      <c r="BA8" s="1218"/>
      <c r="BB8" s="1218"/>
      <c r="BC8" s="1218"/>
      <c r="BD8" s="1218"/>
      <c r="BE8" s="1218"/>
      <c r="BF8" s="1218"/>
      <c r="BG8" s="1218"/>
      <c r="BH8" s="1218"/>
      <c r="BI8" s="1218"/>
      <c r="BJ8" s="1218"/>
      <c r="BK8" s="1218"/>
      <c r="BL8" s="1218"/>
      <c r="BM8" s="1218"/>
      <c r="BN8" s="1218"/>
      <c r="BO8" s="1218"/>
      <c r="BP8" s="1218"/>
      <c r="BQ8" s="1218"/>
      <c r="BR8" s="1218"/>
      <c r="BS8" s="1218"/>
      <c r="BT8" s="1218"/>
      <c r="BU8" s="1218"/>
      <c r="BV8" s="1218"/>
      <c r="BW8" s="1218"/>
      <c r="BX8" s="1218"/>
      <c r="BY8" s="1218"/>
      <c r="BZ8" s="1218"/>
      <c r="CA8" s="1218"/>
      <c r="CB8" s="1218"/>
      <c r="CC8" s="1218"/>
      <c r="CD8" s="1218"/>
      <c r="CE8" s="1218"/>
      <c r="CF8" s="1218"/>
      <c r="CG8" s="1218"/>
      <c r="CH8" s="1218"/>
      <c r="CI8" s="1218"/>
      <c r="CJ8" s="1218"/>
      <c r="CK8" s="1218"/>
      <c r="CL8" s="1218"/>
      <c r="CM8" s="1218"/>
      <c r="CN8" s="1218"/>
      <c r="CO8" s="1218"/>
      <c r="CP8" s="1218"/>
      <c r="CQ8" s="1218"/>
      <c r="CR8" s="1218"/>
      <c r="CS8" s="1218"/>
      <c r="CT8" s="1218"/>
      <c r="CU8" s="1218"/>
      <c r="CV8" s="1218"/>
      <c r="CW8" s="1218"/>
      <c r="CX8" s="1218"/>
      <c r="CY8" s="1218"/>
      <c r="CZ8" s="1218"/>
      <c r="DA8" s="1218"/>
      <c r="DB8" s="1218"/>
      <c r="DC8" s="1218"/>
      <c r="DD8" s="1218"/>
      <c r="DE8" s="1218"/>
    </row>
    <row r="9" spans="1:109" s="259" customFormat="1" x14ac:dyDescent="0.15">
      <c r="A9" s="1218"/>
      <c r="B9" s="1218"/>
      <c r="C9" s="1218"/>
      <c r="D9" s="1218"/>
      <c r="E9" s="1218"/>
      <c r="F9" s="1218"/>
      <c r="G9" s="1218"/>
      <c r="H9" s="1218"/>
      <c r="I9" s="1218"/>
      <c r="J9" s="1218"/>
      <c r="K9" s="1218"/>
      <c r="L9" s="1218"/>
      <c r="M9" s="1218"/>
      <c r="N9" s="1218"/>
      <c r="O9" s="1218"/>
      <c r="P9" s="1218"/>
      <c r="Q9" s="1218"/>
      <c r="R9" s="1218"/>
      <c r="S9" s="1218"/>
      <c r="T9" s="1218"/>
      <c r="U9" s="1218"/>
      <c r="V9" s="1218"/>
      <c r="W9" s="1218"/>
      <c r="X9" s="1218"/>
      <c r="Y9" s="1218"/>
      <c r="Z9" s="1218"/>
      <c r="AA9" s="1218"/>
      <c r="AB9" s="1218"/>
      <c r="AC9" s="1218"/>
      <c r="AD9" s="1218"/>
      <c r="AE9" s="1218"/>
      <c r="AF9" s="1218"/>
      <c r="AG9" s="1218"/>
      <c r="AH9" s="1218"/>
      <c r="AI9" s="1218"/>
      <c r="AJ9" s="1218"/>
      <c r="AK9" s="1218"/>
      <c r="AL9" s="1218"/>
      <c r="AM9" s="1218"/>
      <c r="AN9" s="1218"/>
      <c r="AO9" s="1218"/>
      <c r="AP9" s="1218"/>
      <c r="AQ9" s="1218"/>
      <c r="AR9" s="1218"/>
      <c r="AS9" s="1218"/>
      <c r="AT9" s="1218"/>
      <c r="AU9" s="1218"/>
      <c r="AV9" s="1218"/>
      <c r="AW9" s="1218"/>
      <c r="AX9" s="1218"/>
      <c r="AY9" s="1218"/>
      <c r="AZ9" s="1218"/>
      <c r="BA9" s="1218"/>
      <c r="BB9" s="1218"/>
      <c r="BC9" s="1218"/>
      <c r="BD9" s="1218"/>
      <c r="BE9" s="1218"/>
      <c r="BF9" s="1218"/>
      <c r="BG9" s="1218"/>
      <c r="BH9" s="1218"/>
      <c r="BI9" s="1218"/>
      <c r="BJ9" s="1218"/>
      <c r="BK9" s="1218"/>
      <c r="BL9" s="1218"/>
      <c r="BM9" s="1218"/>
      <c r="BN9" s="1218"/>
      <c r="BO9" s="1218"/>
      <c r="BP9" s="1218"/>
      <c r="BQ9" s="1218"/>
      <c r="BR9" s="1218"/>
      <c r="BS9" s="1218"/>
      <c r="BT9" s="1218"/>
      <c r="BU9" s="1218"/>
      <c r="BV9" s="1218"/>
      <c r="BW9" s="1218"/>
      <c r="BX9" s="1218"/>
      <c r="BY9" s="1218"/>
      <c r="BZ9" s="1218"/>
      <c r="CA9" s="1218"/>
      <c r="CB9" s="1218"/>
      <c r="CC9" s="1218"/>
      <c r="CD9" s="1218"/>
      <c r="CE9" s="1218"/>
      <c r="CF9" s="1218"/>
      <c r="CG9" s="1218"/>
      <c r="CH9" s="1218"/>
      <c r="CI9" s="1218"/>
      <c r="CJ9" s="1218"/>
      <c r="CK9" s="1218"/>
      <c r="CL9" s="1218"/>
      <c r="CM9" s="1218"/>
      <c r="CN9" s="1218"/>
      <c r="CO9" s="1218"/>
      <c r="CP9" s="1218"/>
      <c r="CQ9" s="1218"/>
      <c r="CR9" s="1218"/>
      <c r="CS9" s="1218"/>
      <c r="CT9" s="1218"/>
      <c r="CU9" s="1218"/>
      <c r="CV9" s="1218"/>
      <c r="CW9" s="1218"/>
      <c r="CX9" s="1218"/>
      <c r="CY9" s="1218"/>
      <c r="CZ9" s="1218"/>
      <c r="DA9" s="1218"/>
      <c r="DB9" s="1218"/>
      <c r="DC9" s="1218"/>
      <c r="DD9" s="1218"/>
      <c r="DE9" s="1218"/>
    </row>
    <row r="10" spans="1:109" s="259" customFormat="1" x14ac:dyDescent="0.15">
      <c r="A10" s="1218"/>
      <c r="B10" s="1218"/>
      <c r="C10" s="1218"/>
      <c r="D10" s="1218"/>
      <c r="E10" s="1218"/>
      <c r="F10" s="1218"/>
      <c r="G10" s="1218"/>
      <c r="H10" s="1218"/>
      <c r="I10" s="1218"/>
      <c r="J10" s="1218"/>
      <c r="K10" s="1218"/>
      <c r="L10" s="1218"/>
      <c r="M10" s="1218"/>
      <c r="N10" s="1218"/>
      <c r="O10" s="1218"/>
      <c r="P10" s="1218"/>
      <c r="Q10" s="1218"/>
      <c r="R10" s="1218"/>
      <c r="S10" s="1218"/>
      <c r="T10" s="1218"/>
      <c r="U10" s="1218"/>
      <c r="V10" s="1218"/>
      <c r="W10" s="1218"/>
      <c r="X10" s="1218"/>
      <c r="Y10" s="1218"/>
      <c r="Z10" s="1218"/>
      <c r="AA10" s="1218"/>
      <c r="AB10" s="1218"/>
      <c r="AC10" s="1218"/>
      <c r="AD10" s="1218"/>
      <c r="AE10" s="1218"/>
      <c r="AF10" s="1218"/>
      <c r="AG10" s="1218"/>
      <c r="AH10" s="1218"/>
      <c r="AI10" s="1218"/>
      <c r="AJ10" s="1218"/>
      <c r="AK10" s="1218"/>
      <c r="AL10" s="1218"/>
      <c r="AM10" s="1218"/>
      <c r="AN10" s="1218"/>
      <c r="AO10" s="1218"/>
      <c r="AP10" s="1218"/>
      <c r="AQ10" s="1218"/>
      <c r="AR10" s="1218"/>
      <c r="AS10" s="1218"/>
      <c r="AT10" s="1218"/>
      <c r="AU10" s="1218"/>
      <c r="AV10" s="1218"/>
      <c r="AW10" s="1218"/>
      <c r="AX10" s="1218"/>
      <c r="AY10" s="1218"/>
      <c r="AZ10" s="1218"/>
      <c r="BA10" s="1218"/>
      <c r="BB10" s="1218"/>
      <c r="BC10" s="1218"/>
      <c r="BD10" s="1218"/>
      <c r="BE10" s="1218"/>
      <c r="BF10" s="1218"/>
      <c r="BG10" s="1218"/>
      <c r="BH10" s="1218"/>
      <c r="BI10" s="1218"/>
      <c r="BJ10" s="1218"/>
      <c r="BK10" s="1218"/>
      <c r="BL10" s="1218"/>
      <c r="BM10" s="1218"/>
      <c r="BN10" s="1218"/>
      <c r="BO10" s="1218"/>
      <c r="BP10" s="1218"/>
      <c r="BQ10" s="1218"/>
      <c r="BR10" s="1218"/>
      <c r="BS10" s="1218"/>
      <c r="BT10" s="1218"/>
      <c r="BU10" s="1218"/>
      <c r="BV10" s="1218"/>
      <c r="BW10" s="1218"/>
      <c r="BX10" s="1218"/>
      <c r="BY10" s="1218"/>
      <c r="BZ10" s="1218"/>
      <c r="CA10" s="1218"/>
      <c r="CB10" s="1218"/>
      <c r="CC10" s="1218"/>
      <c r="CD10" s="1218"/>
      <c r="CE10" s="1218"/>
      <c r="CF10" s="1218"/>
      <c r="CG10" s="1218"/>
      <c r="CH10" s="1218"/>
      <c r="CI10" s="1218"/>
      <c r="CJ10" s="1218"/>
      <c r="CK10" s="1218"/>
      <c r="CL10" s="1218"/>
      <c r="CM10" s="1218"/>
      <c r="CN10" s="1218"/>
      <c r="CO10" s="1218"/>
      <c r="CP10" s="1218"/>
      <c r="CQ10" s="1218"/>
      <c r="CR10" s="1218"/>
      <c r="CS10" s="1218"/>
      <c r="CT10" s="1218"/>
      <c r="CU10" s="1218"/>
      <c r="CV10" s="1218"/>
      <c r="CW10" s="1218"/>
      <c r="CX10" s="1218"/>
      <c r="CY10" s="1218"/>
      <c r="CZ10" s="1218"/>
      <c r="DA10" s="1218"/>
      <c r="DB10" s="1218"/>
      <c r="DC10" s="1218"/>
      <c r="DD10" s="1218"/>
      <c r="DE10" s="1218"/>
    </row>
    <row r="11" spans="1:109" s="259" customFormat="1" x14ac:dyDescent="0.15">
      <c r="A11" s="1218"/>
      <c r="B11" s="1218"/>
      <c r="C11" s="1218"/>
      <c r="D11" s="1218"/>
      <c r="E11" s="1218"/>
      <c r="F11" s="1218"/>
      <c r="G11" s="1218"/>
      <c r="H11" s="1218"/>
      <c r="I11" s="1218"/>
      <c r="J11" s="1218"/>
      <c r="K11" s="1218"/>
      <c r="L11" s="1218"/>
      <c r="M11" s="1218"/>
      <c r="N11" s="1218"/>
      <c r="O11" s="1218"/>
      <c r="P11" s="1218"/>
      <c r="Q11" s="1218"/>
      <c r="R11" s="1218"/>
      <c r="S11" s="1218"/>
      <c r="T11" s="1218"/>
      <c r="U11" s="1218"/>
      <c r="V11" s="1218"/>
      <c r="W11" s="1218"/>
      <c r="X11" s="1218"/>
      <c r="Y11" s="1218"/>
      <c r="Z11" s="1218"/>
      <c r="AA11" s="1218"/>
      <c r="AB11" s="1218"/>
      <c r="AC11" s="1218"/>
      <c r="AD11" s="1218"/>
      <c r="AE11" s="1218"/>
      <c r="AF11" s="1218"/>
      <c r="AG11" s="1218"/>
      <c r="AH11" s="1218"/>
      <c r="AI11" s="1218"/>
      <c r="AJ11" s="1218"/>
      <c r="AK11" s="1218"/>
      <c r="AL11" s="1218"/>
      <c r="AM11" s="1218"/>
      <c r="AN11" s="1218"/>
      <c r="AO11" s="1218"/>
      <c r="AP11" s="1218"/>
      <c r="AQ11" s="1218"/>
      <c r="AR11" s="1218"/>
      <c r="AS11" s="1218"/>
      <c r="AT11" s="1218"/>
      <c r="AU11" s="1218"/>
      <c r="AV11" s="1218"/>
      <c r="AW11" s="1218"/>
      <c r="AX11" s="1218"/>
      <c r="AY11" s="1218"/>
      <c r="AZ11" s="1218"/>
      <c r="BA11" s="1218"/>
      <c r="BB11" s="1218"/>
      <c r="BC11" s="1218"/>
      <c r="BD11" s="1218"/>
      <c r="BE11" s="1218"/>
      <c r="BF11" s="1218"/>
      <c r="BG11" s="1218"/>
      <c r="BH11" s="1218"/>
      <c r="BI11" s="1218"/>
      <c r="BJ11" s="1218"/>
      <c r="BK11" s="1218"/>
      <c r="BL11" s="1218"/>
      <c r="BM11" s="1218"/>
      <c r="BN11" s="1218"/>
      <c r="BO11" s="1218"/>
      <c r="BP11" s="1218"/>
      <c r="BQ11" s="1218"/>
      <c r="BR11" s="1218"/>
      <c r="BS11" s="1218"/>
      <c r="BT11" s="1218"/>
      <c r="BU11" s="1218"/>
      <c r="BV11" s="1218"/>
      <c r="BW11" s="1218"/>
      <c r="BX11" s="1218"/>
      <c r="BY11" s="1218"/>
      <c r="BZ11" s="1218"/>
      <c r="CA11" s="1218"/>
      <c r="CB11" s="1218"/>
      <c r="CC11" s="1218"/>
      <c r="CD11" s="1218"/>
      <c r="CE11" s="1218"/>
      <c r="CF11" s="1218"/>
      <c r="CG11" s="1218"/>
      <c r="CH11" s="1218"/>
      <c r="CI11" s="1218"/>
      <c r="CJ11" s="1218"/>
      <c r="CK11" s="1218"/>
      <c r="CL11" s="1218"/>
      <c r="CM11" s="1218"/>
      <c r="CN11" s="1218"/>
      <c r="CO11" s="1218"/>
      <c r="CP11" s="1218"/>
      <c r="CQ11" s="1218"/>
      <c r="CR11" s="1218"/>
      <c r="CS11" s="1218"/>
      <c r="CT11" s="1218"/>
      <c r="CU11" s="1218"/>
      <c r="CV11" s="1218"/>
      <c r="CW11" s="1218"/>
      <c r="CX11" s="1218"/>
      <c r="CY11" s="1218"/>
      <c r="CZ11" s="1218"/>
      <c r="DA11" s="1218"/>
      <c r="DB11" s="1218"/>
      <c r="DC11" s="1218"/>
      <c r="DD11" s="1218"/>
      <c r="DE11" s="1218"/>
    </row>
    <row r="12" spans="1:109" s="259" customFormat="1" x14ac:dyDescent="0.15">
      <c r="A12" s="1218"/>
      <c r="B12" s="1218"/>
      <c r="C12" s="1218"/>
      <c r="D12" s="1218"/>
      <c r="E12" s="1218"/>
      <c r="F12" s="1218"/>
      <c r="G12" s="1218"/>
      <c r="H12" s="1218"/>
      <c r="I12" s="1218"/>
      <c r="J12" s="1218"/>
      <c r="K12" s="1218"/>
      <c r="L12" s="1218"/>
      <c r="M12" s="1218"/>
      <c r="N12" s="1218"/>
      <c r="O12" s="1218"/>
      <c r="P12" s="1218"/>
      <c r="Q12" s="1218"/>
      <c r="R12" s="1218"/>
      <c r="S12" s="1218"/>
      <c r="T12" s="1218"/>
      <c r="U12" s="1218"/>
      <c r="V12" s="1218"/>
      <c r="W12" s="1218"/>
      <c r="X12" s="1218"/>
      <c r="Y12" s="1218"/>
      <c r="Z12" s="1218"/>
      <c r="AA12" s="1218"/>
      <c r="AB12" s="1218"/>
      <c r="AC12" s="1218"/>
      <c r="AD12" s="1218"/>
      <c r="AE12" s="1218"/>
      <c r="AF12" s="1218"/>
      <c r="AG12" s="1218"/>
      <c r="AH12" s="1218"/>
      <c r="AI12" s="1218"/>
      <c r="AJ12" s="1218"/>
      <c r="AK12" s="1218"/>
      <c r="AL12" s="1218"/>
      <c r="AM12" s="1218"/>
      <c r="AN12" s="1218"/>
      <c r="AO12" s="1218"/>
      <c r="AP12" s="1218"/>
      <c r="AQ12" s="1218"/>
      <c r="AR12" s="1218"/>
      <c r="AS12" s="1218"/>
      <c r="AT12" s="1218"/>
      <c r="AU12" s="1218"/>
      <c r="AV12" s="1218"/>
      <c r="AW12" s="1218"/>
      <c r="AX12" s="1218"/>
      <c r="AY12" s="1218"/>
      <c r="AZ12" s="1218"/>
      <c r="BA12" s="1218"/>
      <c r="BB12" s="1218"/>
      <c r="BC12" s="1218"/>
      <c r="BD12" s="1218"/>
      <c r="BE12" s="1218"/>
      <c r="BF12" s="1218"/>
      <c r="BG12" s="1218"/>
      <c r="BH12" s="1218"/>
      <c r="BI12" s="1218"/>
      <c r="BJ12" s="1218"/>
      <c r="BK12" s="1218"/>
      <c r="BL12" s="1218"/>
      <c r="BM12" s="1218"/>
      <c r="BN12" s="1218"/>
      <c r="BO12" s="1218"/>
      <c r="BP12" s="1218"/>
      <c r="BQ12" s="1218"/>
      <c r="BR12" s="1218"/>
      <c r="BS12" s="1218"/>
      <c r="BT12" s="1218"/>
      <c r="BU12" s="1218"/>
      <c r="BV12" s="1218"/>
      <c r="BW12" s="1218"/>
      <c r="BX12" s="1218"/>
      <c r="BY12" s="1218"/>
      <c r="BZ12" s="1218"/>
      <c r="CA12" s="1218"/>
      <c r="CB12" s="1218"/>
      <c r="CC12" s="1218"/>
      <c r="CD12" s="1218"/>
      <c r="CE12" s="1218"/>
      <c r="CF12" s="1218"/>
      <c r="CG12" s="1218"/>
      <c r="CH12" s="1218"/>
      <c r="CI12" s="1218"/>
      <c r="CJ12" s="1218"/>
      <c r="CK12" s="1218"/>
      <c r="CL12" s="1218"/>
      <c r="CM12" s="1218"/>
      <c r="CN12" s="1218"/>
      <c r="CO12" s="1218"/>
      <c r="CP12" s="1218"/>
      <c r="CQ12" s="1218"/>
      <c r="CR12" s="1218"/>
      <c r="CS12" s="1218"/>
      <c r="CT12" s="1218"/>
      <c r="CU12" s="1218"/>
      <c r="CV12" s="1218"/>
      <c r="CW12" s="1218"/>
      <c r="CX12" s="1218"/>
      <c r="CY12" s="1218"/>
      <c r="CZ12" s="1218"/>
      <c r="DA12" s="1218"/>
      <c r="DB12" s="1218"/>
      <c r="DC12" s="1218"/>
      <c r="DD12" s="1218"/>
      <c r="DE12" s="1218"/>
    </row>
    <row r="13" spans="1:109" s="259" customFormat="1" x14ac:dyDescent="0.15">
      <c r="A13" s="1218"/>
      <c r="B13" s="1218"/>
      <c r="C13" s="1218"/>
      <c r="D13" s="1218"/>
      <c r="E13" s="1218"/>
      <c r="F13" s="1218"/>
      <c r="G13" s="1218"/>
      <c r="H13" s="1218"/>
      <c r="I13" s="1218"/>
      <c r="J13" s="1218"/>
      <c r="K13" s="1218"/>
      <c r="L13" s="1218"/>
      <c r="M13" s="1218"/>
      <c r="N13" s="1218"/>
      <c r="O13" s="1218"/>
      <c r="P13" s="1218"/>
      <c r="Q13" s="1218"/>
      <c r="R13" s="1218"/>
      <c r="S13" s="1218"/>
      <c r="T13" s="1218"/>
      <c r="U13" s="1218"/>
      <c r="V13" s="1218"/>
      <c r="W13" s="1218"/>
      <c r="X13" s="1218"/>
      <c r="Y13" s="1218"/>
      <c r="Z13" s="1218"/>
      <c r="AA13" s="1218"/>
      <c r="AB13" s="1218"/>
      <c r="AC13" s="1218"/>
      <c r="AD13" s="1218"/>
      <c r="AE13" s="1218"/>
      <c r="AF13" s="1218"/>
      <c r="AG13" s="1218"/>
      <c r="AH13" s="1218"/>
      <c r="AI13" s="1218"/>
      <c r="AJ13" s="1218"/>
      <c r="AK13" s="1218"/>
      <c r="AL13" s="1218"/>
      <c r="AM13" s="1218"/>
      <c r="AN13" s="1218"/>
      <c r="AO13" s="1218"/>
      <c r="AP13" s="1218"/>
      <c r="AQ13" s="1218"/>
      <c r="AR13" s="1218"/>
      <c r="AS13" s="1218"/>
      <c r="AT13" s="1218"/>
      <c r="AU13" s="1218"/>
      <c r="AV13" s="1218"/>
      <c r="AW13" s="1218"/>
      <c r="AX13" s="1218"/>
      <c r="AY13" s="1218"/>
      <c r="AZ13" s="1218"/>
      <c r="BA13" s="1218"/>
      <c r="BB13" s="1218"/>
      <c r="BC13" s="1218"/>
      <c r="BD13" s="1218"/>
      <c r="BE13" s="1218"/>
      <c r="BF13" s="1218"/>
      <c r="BG13" s="1218"/>
      <c r="BH13" s="1218"/>
      <c r="BI13" s="1218"/>
      <c r="BJ13" s="1218"/>
      <c r="BK13" s="1218"/>
      <c r="BL13" s="1218"/>
      <c r="BM13" s="1218"/>
      <c r="BN13" s="1218"/>
      <c r="BO13" s="1218"/>
      <c r="BP13" s="1218"/>
      <c r="BQ13" s="1218"/>
      <c r="BR13" s="1218"/>
      <c r="BS13" s="1218"/>
      <c r="BT13" s="1218"/>
      <c r="BU13" s="1218"/>
      <c r="BV13" s="1218"/>
      <c r="BW13" s="1218"/>
      <c r="BX13" s="1218"/>
      <c r="BY13" s="1218"/>
      <c r="BZ13" s="1218"/>
      <c r="CA13" s="1218"/>
      <c r="CB13" s="1218"/>
      <c r="CC13" s="1218"/>
      <c r="CD13" s="1218"/>
      <c r="CE13" s="1218"/>
      <c r="CF13" s="1218"/>
      <c r="CG13" s="1218"/>
      <c r="CH13" s="1218"/>
      <c r="CI13" s="1218"/>
      <c r="CJ13" s="1218"/>
      <c r="CK13" s="1218"/>
      <c r="CL13" s="1218"/>
      <c r="CM13" s="1218"/>
      <c r="CN13" s="1218"/>
      <c r="CO13" s="1218"/>
      <c r="CP13" s="1218"/>
      <c r="CQ13" s="1218"/>
      <c r="CR13" s="1218"/>
      <c r="CS13" s="1218"/>
      <c r="CT13" s="1218"/>
      <c r="CU13" s="1218"/>
      <c r="CV13" s="1218"/>
      <c r="CW13" s="1218"/>
      <c r="CX13" s="1218"/>
      <c r="CY13" s="1218"/>
      <c r="CZ13" s="1218"/>
      <c r="DA13" s="1218"/>
      <c r="DB13" s="1218"/>
      <c r="DC13" s="1218"/>
      <c r="DD13" s="1218"/>
      <c r="DE13" s="1218"/>
    </row>
    <row r="14" spans="1:109" s="259" customFormat="1" x14ac:dyDescent="0.15">
      <c r="A14" s="1218"/>
      <c r="B14" s="1218"/>
      <c r="C14" s="1218"/>
      <c r="D14" s="1218"/>
      <c r="E14" s="1218"/>
      <c r="F14" s="1218"/>
      <c r="G14" s="1218"/>
      <c r="H14" s="1218"/>
      <c r="I14" s="1218"/>
      <c r="J14" s="1218"/>
      <c r="K14" s="1218"/>
      <c r="L14" s="1218"/>
      <c r="M14" s="1218"/>
      <c r="N14" s="1218"/>
      <c r="O14" s="1218"/>
      <c r="P14" s="1218"/>
      <c r="Q14" s="1218"/>
      <c r="R14" s="1218"/>
      <c r="S14" s="1218"/>
      <c r="T14" s="1218"/>
      <c r="U14" s="1218"/>
      <c r="V14" s="1218"/>
      <c r="W14" s="1218"/>
      <c r="X14" s="1218"/>
      <c r="Y14" s="1218"/>
      <c r="Z14" s="1218"/>
      <c r="AA14" s="1218"/>
      <c r="AB14" s="1218"/>
      <c r="AC14" s="1218"/>
      <c r="AD14" s="1218"/>
      <c r="AE14" s="1218"/>
      <c r="AF14" s="1218"/>
      <c r="AG14" s="1218"/>
      <c r="AH14" s="1218"/>
      <c r="AI14" s="1218"/>
      <c r="AJ14" s="1218"/>
      <c r="AK14" s="1218"/>
      <c r="AL14" s="1218"/>
      <c r="AM14" s="1218"/>
      <c r="AN14" s="1218"/>
      <c r="AO14" s="1218"/>
      <c r="AP14" s="1218"/>
      <c r="AQ14" s="1218"/>
      <c r="AR14" s="1218"/>
      <c r="AS14" s="1218"/>
      <c r="AT14" s="1218"/>
      <c r="AU14" s="1218"/>
      <c r="AV14" s="1218"/>
      <c r="AW14" s="1218"/>
      <c r="AX14" s="1218"/>
      <c r="AY14" s="1218"/>
      <c r="AZ14" s="1218"/>
      <c r="BA14" s="1218"/>
      <c r="BB14" s="1218"/>
      <c r="BC14" s="1218"/>
      <c r="BD14" s="1218"/>
      <c r="BE14" s="1218"/>
      <c r="BF14" s="1218"/>
      <c r="BG14" s="1218"/>
      <c r="BH14" s="1218"/>
      <c r="BI14" s="1218"/>
      <c r="BJ14" s="1218"/>
      <c r="BK14" s="1218"/>
      <c r="BL14" s="1218"/>
      <c r="BM14" s="1218"/>
      <c r="BN14" s="1218"/>
      <c r="BO14" s="1218"/>
      <c r="BP14" s="1218"/>
      <c r="BQ14" s="1218"/>
      <c r="BR14" s="1218"/>
      <c r="BS14" s="1218"/>
      <c r="BT14" s="1218"/>
      <c r="BU14" s="1218"/>
      <c r="BV14" s="1218"/>
      <c r="BW14" s="1218"/>
      <c r="BX14" s="1218"/>
      <c r="BY14" s="1218"/>
      <c r="BZ14" s="1218"/>
      <c r="CA14" s="1218"/>
      <c r="CB14" s="1218"/>
      <c r="CC14" s="1218"/>
      <c r="CD14" s="1218"/>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row>
    <row r="15" spans="1:109" s="259" customFormat="1" x14ac:dyDescent="0.15">
      <c r="A15" s="1217"/>
      <c r="B15" s="1218"/>
      <c r="C15" s="1218"/>
      <c r="D15" s="1218"/>
      <c r="E15" s="1218"/>
      <c r="F15" s="1218"/>
      <c r="G15" s="1218"/>
      <c r="H15" s="1218"/>
      <c r="I15" s="1218"/>
      <c r="J15" s="1218"/>
      <c r="K15" s="1218"/>
      <c r="L15" s="1218"/>
      <c r="M15" s="1218"/>
      <c r="N15" s="1218"/>
      <c r="O15" s="1218"/>
      <c r="P15" s="1218"/>
      <c r="Q15" s="1218"/>
      <c r="R15" s="1218"/>
      <c r="S15" s="1218"/>
      <c r="T15" s="1218"/>
      <c r="U15" s="1218"/>
      <c r="V15" s="1218"/>
      <c r="W15" s="1218"/>
      <c r="X15" s="1218"/>
      <c r="Y15" s="1218"/>
      <c r="Z15" s="1218"/>
      <c r="AA15" s="1218"/>
      <c r="AB15" s="1218"/>
      <c r="AC15" s="1218"/>
      <c r="AD15" s="1218"/>
      <c r="AE15" s="1218"/>
      <c r="AF15" s="1218"/>
      <c r="AG15" s="1218"/>
      <c r="AH15" s="1218"/>
      <c r="AI15" s="1218"/>
      <c r="AJ15" s="1218"/>
      <c r="AK15" s="1218"/>
      <c r="AL15" s="1218"/>
      <c r="AM15" s="1218"/>
      <c r="AN15" s="1218"/>
      <c r="AO15" s="1218"/>
      <c r="AP15" s="1218"/>
      <c r="AQ15" s="1218"/>
      <c r="AR15" s="1218"/>
      <c r="AS15" s="1218"/>
      <c r="AT15" s="1218"/>
      <c r="AU15" s="1218"/>
      <c r="AV15" s="1218"/>
      <c r="AW15" s="1218"/>
      <c r="AX15" s="1218"/>
      <c r="AY15" s="1218"/>
      <c r="AZ15" s="1218"/>
      <c r="BA15" s="1218"/>
      <c r="BB15" s="1218"/>
      <c r="BC15" s="1218"/>
      <c r="BD15" s="1218"/>
      <c r="BE15" s="1218"/>
      <c r="BF15" s="1218"/>
      <c r="BG15" s="1218"/>
      <c r="BH15" s="1218"/>
      <c r="BI15" s="1218"/>
      <c r="BJ15" s="1218"/>
      <c r="BK15" s="1218"/>
      <c r="BL15" s="1218"/>
      <c r="BM15" s="1218"/>
      <c r="BN15" s="1218"/>
      <c r="BO15" s="1218"/>
      <c r="BP15" s="1218"/>
      <c r="BQ15" s="1218"/>
      <c r="BR15" s="1218"/>
      <c r="BS15" s="1218"/>
      <c r="BT15" s="1218"/>
      <c r="BU15" s="1218"/>
      <c r="BV15" s="1218"/>
      <c r="BW15" s="1218"/>
      <c r="BX15" s="1218"/>
      <c r="BY15" s="1218"/>
      <c r="BZ15" s="1218"/>
      <c r="CA15" s="1218"/>
      <c r="CB15" s="1218"/>
      <c r="CC15" s="1218"/>
      <c r="CD15" s="1218"/>
      <c r="CE15" s="1218"/>
      <c r="CF15" s="1218"/>
      <c r="CG15" s="1218"/>
      <c r="CH15" s="1218"/>
      <c r="CI15" s="1218"/>
      <c r="CJ15" s="1218"/>
      <c r="CK15" s="1218"/>
      <c r="CL15" s="1218"/>
      <c r="CM15" s="1218"/>
      <c r="CN15" s="1218"/>
      <c r="CO15" s="1218"/>
      <c r="CP15" s="1218"/>
      <c r="CQ15" s="1218"/>
      <c r="CR15" s="1218"/>
      <c r="CS15" s="1218"/>
      <c r="CT15" s="1218"/>
      <c r="CU15" s="1218"/>
      <c r="CV15" s="1218"/>
      <c r="CW15" s="1218"/>
      <c r="CX15" s="1218"/>
      <c r="CY15" s="1218"/>
      <c r="CZ15" s="1218"/>
      <c r="DA15" s="1218"/>
      <c r="DB15" s="1218"/>
      <c r="DC15" s="1218"/>
      <c r="DD15" s="1218"/>
      <c r="DE15" s="1218"/>
    </row>
    <row r="16" spans="1:109" s="259" customFormat="1" x14ac:dyDescent="0.15">
      <c r="A16" s="1217"/>
      <c r="B16" s="1218"/>
      <c r="C16" s="1218"/>
      <c r="D16" s="1218"/>
      <c r="E16" s="1218"/>
      <c r="F16" s="1218"/>
      <c r="G16" s="1218"/>
      <c r="H16" s="1218"/>
      <c r="I16" s="1218"/>
      <c r="J16" s="1218"/>
      <c r="K16" s="1218"/>
      <c r="L16" s="1218"/>
      <c r="M16" s="1218"/>
      <c r="N16" s="1218"/>
      <c r="O16" s="1218"/>
      <c r="P16" s="1218"/>
      <c r="Q16" s="1218"/>
      <c r="R16" s="1218"/>
      <c r="S16" s="1218"/>
      <c r="T16" s="1218"/>
      <c r="U16" s="1218"/>
      <c r="V16" s="1218"/>
      <c r="W16" s="1218"/>
      <c r="X16" s="1218"/>
      <c r="Y16" s="1218"/>
      <c r="Z16" s="1218"/>
      <c r="AA16" s="1218"/>
      <c r="AB16" s="1218"/>
      <c r="AC16" s="1218"/>
      <c r="AD16" s="1218"/>
      <c r="AE16" s="1218"/>
      <c r="AF16" s="1218"/>
      <c r="AG16" s="1218"/>
      <c r="AH16" s="1218"/>
      <c r="AI16" s="1218"/>
      <c r="AJ16" s="1218"/>
      <c r="AK16" s="1218"/>
      <c r="AL16" s="1218"/>
      <c r="AM16" s="1218"/>
      <c r="AN16" s="1218"/>
      <c r="AO16" s="1218"/>
      <c r="AP16" s="1218"/>
      <c r="AQ16" s="1218"/>
      <c r="AR16" s="1218"/>
      <c r="AS16" s="1218"/>
      <c r="AT16" s="1218"/>
      <c r="AU16" s="1218"/>
      <c r="AV16" s="1218"/>
      <c r="AW16" s="1218"/>
      <c r="AX16" s="1218"/>
      <c r="AY16" s="1218"/>
      <c r="AZ16" s="1218"/>
      <c r="BA16" s="1218"/>
      <c r="BB16" s="1218"/>
      <c r="BC16" s="1218"/>
      <c r="BD16" s="1218"/>
      <c r="BE16" s="1218"/>
      <c r="BF16" s="1218"/>
      <c r="BG16" s="1218"/>
      <c r="BH16" s="1218"/>
      <c r="BI16" s="1218"/>
      <c r="BJ16" s="1218"/>
      <c r="BK16" s="1218"/>
      <c r="BL16" s="1218"/>
      <c r="BM16" s="1218"/>
      <c r="BN16" s="1218"/>
      <c r="BO16" s="1218"/>
      <c r="BP16" s="1218"/>
      <c r="BQ16" s="1218"/>
      <c r="BR16" s="1218"/>
      <c r="BS16" s="1218"/>
      <c r="BT16" s="1218"/>
      <c r="BU16" s="1218"/>
      <c r="BV16" s="1218"/>
      <c r="BW16" s="1218"/>
      <c r="BX16" s="1218"/>
      <c r="BY16" s="1218"/>
      <c r="BZ16" s="1218"/>
      <c r="CA16" s="1218"/>
      <c r="CB16" s="1218"/>
      <c r="CC16" s="1218"/>
      <c r="CD16" s="1218"/>
      <c r="CE16" s="1218"/>
      <c r="CF16" s="1218"/>
      <c r="CG16" s="1218"/>
      <c r="CH16" s="1218"/>
      <c r="CI16" s="1218"/>
      <c r="CJ16" s="1218"/>
      <c r="CK16" s="1218"/>
      <c r="CL16" s="1218"/>
      <c r="CM16" s="1218"/>
      <c r="CN16" s="1218"/>
      <c r="CO16" s="1218"/>
      <c r="CP16" s="1218"/>
      <c r="CQ16" s="1218"/>
      <c r="CR16" s="1218"/>
      <c r="CS16" s="1218"/>
      <c r="CT16" s="1218"/>
      <c r="CU16" s="1218"/>
      <c r="CV16" s="1218"/>
      <c r="CW16" s="1218"/>
      <c r="CX16" s="1218"/>
      <c r="CY16" s="1218"/>
      <c r="CZ16" s="1218"/>
      <c r="DA16" s="1218"/>
      <c r="DB16" s="1218"/>
      <c r="DC16" s="1218"/>
      <c r="DD16" s="1218"/>
      <c r="DE16" s="1218"/>
    </row>
    <row r="17" spans="1:109" s="259" customFormat="1" x14ac:dyDescent="0.15">
      <c r="A17" s="1217"/>
      <c r="B17" s="1218"/>
      <c r="C17" s="1218"/>
      <c r="D17" s="1218"/>
      <c r="E17" s="1218"/>
      <c r="F17" s="1218"/>
      <c r="G17" s="1218"/>
      <c r="H17" s="1218"/>
      <c r="I17" s="1218"/>
      <c r="J17" s="1218"/>
      <c r="K17" s="1218"/>
      <c r="L17" s="1218"/>
      <c r="M17" s="1218"/>
      <c r="N17" s="1218"/>
      <c r="O17" s="1218"/>
      <c r="P17" s="1218"/>
      <c r="Q17" s="1218"/>
      <c r="R17" s="1218"/>
      <c r="S17" s="1218"/>
      <c r="T17" s="1218"/>
      <c r="U17" s="1218"/>
      <c r="V17" s="1218"/>
      <c r="W17" s="1218"/>
      <c r="X17" s="1218"/>
      <c r="Y17" s="1218"/>
      <c r="Z17" s="1218"/>
      <c r="AA17" s="1218"/>
      <c r="AB17" s="1218"/>
      <c r="AC17" s="1218"/>
      <c r="AD17" s="1218"/>
      <c r="AE17" s="1218"/>
      <c r="AF17" s="1218"/>
      <c r="AG17" s="1218"/>
      <c r="AH17" s="1218"/>
      <c r="AI17" s="1218"/>
      <c r="AJ17" s="1218"/>
      <c r="AK17" s="1218"/>
      <c r="AL17" s="1218"/>
      <c r="AM17" s="1218"/>
      <c r="AN17" s="1218"/>
      <c r="AO17" s="1218"/>
      <c r="AP17" s="1218"/>
      <c r="AQ17" s="1218"/>
      <c r="AR17" s="1218"/>
      <c r="AS17" s="1218"/>
      <c r="AT17" s="1218"/>
      <c r="AU17" s="1218"/>
      <c r="AV17" s="1218"/>
      <c r="AW17" s="1218"/>
      <c r="AX17" s="1218"/>
      <c r="AY17" s="1218"/>
      <c r="AZ17" s="1218"/>
      <c r="BA17" s="1218"/>
      <c r="BB17" s="1218"/>
      <c r="BC17" s="1218"/>
      <c r="BD17" s="1218"/>
      <c r="BE17" s="1218"/>
      <c r="BF17" s="1218"/>
      <c r="BG17" s="1218"/>
      <c r="BH17" s="1218"/>
      <c r="BI17" s="1218"/>
      <c r="BJ17" s="1218"/>
      <c r="BK17" s="1218"/>
      <c r="BL17" s="1218"/>
      <c r="BM17" s="1218"/>
      <c r="BN17" s="1218"/>
      <c r="BO17" s="1218"/>
      <c r="BP17" s="1218"/>
      <c r="BQ17" s="1218"/>
      <c r="BR17" s="1218"/>
      <c r="BS17" s="1218"/>
      <c r="BT17" s="1218"/>
      <c r="BU17" s="1218"/>
      <c r="BV17" s="1218"/>
      <c r="BW17" s="1218"/>
      <c r="BX17" s="1218"/>
      <c r="BY17" s="1218"/>
      <c r="BZ17" s="1218"/>
      <c r="CA17" s="1218"/>
      <c r="CB17" s="1218"/>
      <c r="CC17" s="1218"/>
      <c r="CD17" s="1218"/>
      <c r="CE17" s="1218"/>
      <c r="CF17" s="1218"/>
      <c r="CG17" s="1218"/>
      <c r="CH17" s="1218"/>
      <c r="CI17" s="1218"/>
      <c r="CJ17" s="1218"/>
      <c r="CK17" s="1218"/>
      <c r="CL17" s="1218"/>
      <c r="CM17" s="1218"/>
      <c r="CN17" s="1218"/>
      <c r="CO17" s="1218"/>
      <c r="CP17" s="1218"/>
      <c r="CQ17" s="1218"/>
      <c r="CR17" s="1218"/>
      <c r="CS17" s="1218"/>
      <c r="CT17" s="1218"/>
      <c r="CU17" s="1218"/>
      <c r="CV17" s="1218"/>
      <c r="CW17" s="1218"/>
      <c r="CX17" s="1218"/>
      <c r="CY17" s="1218"/>
      <c r="CZ17" s="1218"/>
      <c r="DA17" s="1218"/>
      <c r="DB17" s="1218"/>
      <c r="DC17" s="1218"/>
      <c r="DD17" s="1218"/>
      <c r="DE17" s="1218"/>
    </row>
    <row r="18" spans="1:109" s="259" customFormat="1" x14ac:dyDescent="0.15">
      <c r="A18" s="1217"/>
      <c r="B18" s="1218"/>
      <c r="C18" s="1218"/>
      <c r="D18" s="1218"/>
      <c r="E18" s="1218"/>
      <c r="F18" s="1218"/>
      <c r="G18" s="1218"/>
      <c r="H18" s="1218"/>
      <c r="I18" s="1218"/>
      <c r="J18" s="1218"/>
      <c r="K18" s="1218"/>
      <c r="L18" s="1218"/>
      <c r="M18" s="1218"/>
      <c r="N18" s="1218"/>
      <c r="O18" s="1218"/>
      <c r="P18" s="1218"/>
      <c r="Q18" s="1218"/>
      <c r="R18" s="1218"/>
      <c r="S18" s="1218"/>
      <c r="T18" s="1218"/>
      <c r="U18" s="1218"/>
      <c r="V18" s="1218"/>
      <c r="W18" s="1218"/>
      <c r="X18" s="1218"/>
      <c r="Y18" s="1218"/>
      <c r="Z18" s="1218"/>
      <c r="AA18" s="1218"/>
      <c r="AB18" s="1218"/>
      <c r="AC18" s="1218"/>
      <c r="AD18" s="1218"/>
      <c r="AE18" s="1218"/>
      <c r="AF18" s="1218"/>
      <c r="AG18" s="1218"/>
      <c r="AH18" s="1218"/>
      <c r="AI18" s="1218"/>
      <c r="AJ18" s="1218"/>
      <c r="AK18" s="1218"/>
      <c r="AL18" s="1218"/>
      <c r="AM18" s="1218"/>
      <c r="AN18" s="1218"/>
      <c r="AO18" s="1218"/>
      <c r="AP18" s="1218"/>
      <c r="AQ18" s="1218"/>
      <c r="AR18" s="1218"/>
      <c r="AS18" s="1218"/>
      <c r="AT18" s="1218"/>
      <c r="AU18" s="1218"/>
      <c r="AV18" s="1218"/>
      <c r="AW18" s="1218"/>
      <c r="AX18" s="1218"/>
      <c r="AY18" s="1218"/>
      <c r="AZ18" s="1218"/>
      <c r="BA18" s="1218"/>
      <c r="BB18" s="1218"/>
      <c r="BC18" s="1218"/>
      <c r="BD18" s="1218"/>
      <c r="BE18" s="1218"/>
      <c r="BF18" s="1218"/>
      <c r="BG18" s="1218"/>
      <c r="BH18" s="1218"/>
      <c r="BI18" s="1218"/>
      <c r="BJ18" s="1218"/>
      <c r="BK18" s="1218"/>
      <c r="BL18" s="1218"/>
      <c r="BM18" s="1218"/>
      <c r="BN18" s="1218"/>
      <c r="BO18" s="1218"/>
      <c r="BP18" s="1218"/>
      <c r="BQ18" s="1218"/>
      <c r="BR18" s="1218"/>
      <c r="BS18" s="1218"/>
      <c r="BT18" s="1218"/>
      <c r="BU18" s="1218"/>
      <c r="BV18" s="1218"/>
      <c r="BW18" s="1218"/>
      <c r="BX18" s="1218"/>
      <c r="BY18" s="1218"/>
      <c r="BZ18" s="1218"/>
      <c r="CA18" s="1218"/>
      <c r="CB18" s="1218"/>
      <c r="CC18" s="1218"/>
      <c r="CD18" s="1218"/>
      <c r="CE18" s="1218"/>
      <c r="CF18" s="1218"/>
      <c r="CG18" s="1218"/>
      <c r="CH18" s="1218"/>
      <c r="CI18" s="1218"/>
      <c r="CJ18" s="1218"/>
      <c r="CK18" s="1218"/>
      <c r="CL18" s="1218"/>
      <c r="CM18" s="1218"/>
      <c r="CN18" s="1218"/>
      <c r="CO18" s="1218"/>
      <c r="CP18" s="1218"/>
      <c r="CQ18" s="1218"/>
      <c r="CR18" s="1218"/>
      <c r="CS18" s="1218"/>
      <c r="CT18" s="1218"/>
      <c r="CU18" s="1218"/>
      <c r="CV18" s="1218"/>
      <c r="CW18" s="1218"/>
      <c r="CX18" s="1218"/>
      <c r="CY18" s="1218"/>
      <c r="CZ18" s="1218"/>
      <c r="DA18" s="1218"/>
      <c r="DB18" s="1218"/>
      <c r="DC18" s="1218"/>
      <c r="DD18" s="1218"/>
      <c r="DE18" s="1218"/>
    </row>
    <row r="19" spans="1:109" x14ac:dyDescent="0.15">
      <c r="DD19" s="1217"/>
      <c r="DE19" s="1217"/>
    </row>
    <row r="20" spans="1:109" x14ac:dyDescent="0.15">
      <c r="DD20" s="1217"/>
      <c r="DE20" s="1217"/>
    </row>
    <row r="21" spans="1:109" ht="17.25" customHeight="1" x14ac:dyDescent="0.15">
      <c r="B21" s="1219"/>
      <c r="C21" s="1220"/>
      <c r="D21" s="1220"/>
      <c r="E21" s="1220"/>
      <c r="F21" s="1220"/>
      <c r="G21" s="1220"/>
      <c r="H21" s="1220"/>
      <c r="I21" s="1220"/>
      <c r="J21" s="1220"/>
      <c r="K21" s="1220"/>
      <c r="L21" s="1220"/>
      <c r="M21" s="1220"/>
      <c r="N21" s="1221"/>
      <c r="O21" s="1220"/>
      <c r="P21" s="1220"/>
      <c r="Q21" s="1220"/>
      <c r="R21" s="1220"/>
      <c r="S21" s="1220"/>
      <c r="T21" s="1220"/>
      <c r="U21" s="1220"/>
      <c r="V21" s="1220"/>
      <c r="W21" s="1220"/>
      <c r="X21" s="1220"/>
      <c r="Y21" s="1220"/>
      <c r="Z21" s="1220"/>
      <c r="AA21" s="1220"/>
      <c r="AB21" s="1220"/>
      <c r="AC21" s="1220"/>
      <c r="AD21" s="1220"/>
      <c r="AE21" s="1220"/>
      <c r="AF21" s="1220"/>
      <c r="AG21" s="1220"/>
      <c r="AH21" s="1220"/>
      <c r="AI21" s="1220"/>
      <c r="AJ21" s="1220"/>
      <c r="AK21" s="1220"/>
      <c r="AL21" s="1220"/>
      <c r="AM21" s="1220"/>
      <c r="AN21" s="1220"/>
      <c r="AO21" s="1220"/>
      <c r="AP21" s="1220"/>
      <c r="AQ21" s="1220"/>
      <c r="AR21" s="1220"/>
      <c r="AS21" s="1220"/>
      <c r="AT21" s="1221"/>
      <c r="AU21" s="1220"/>
      <c r="AV21" s="1220"/>
      <c r="AW21" s="1220"/>
      <c r="AX21" s="1220"/>
      <c r="AY21" s="1220"/>
      <c r="AZ21" s="1220"/>
      <c r="BA21" s="1220"/>
      <c r="BB21" s="1220"/>
      <c r="BC21" s="1220"/>
      <c r="BD21" s="1220"/>
      <c r="BE21" s="1220"/>
      <c r="BF21" s="1221"/>
      <c r="BG21" s="1220"/>
      <c r="BH21" s="1220"/>
      <c r="BI21" s="1220"/>
      <c r="BJ21" s="1220"/>
      <c r="BK21" s="1220"/>
      <c r="BL21" s="1220"/>
      <c r="BM21" s="1220"/>
      <c r="BN21" s="1220"/>
      <c r="BO21" s="1220"/>
      <c r="BP21" s="1220"/>
      <c r="BQ21" s="1220"/>
      <c r="BR21" s="1221"/>
      <c r="BS21" s="1220"/>
      <c r="BT21" s="1220"/>
      <c r="BU21" s="1220"/>
      <c r="BV21" s="1220"/>
      <c r="BW21" s="1220"/>
      <c r="BX21" s="1220"/>
      <c r="BY21" s="1220"/>
      <c r="BZ21" s="1220"/>
      <c r="CA21" s="1220"/>
      <c r="CB21" s="1220"/>
      <c r="CC21" s="1220"/>
      <c r="CD21" s="1221"/>
      <c r="CE21" s="1220"/>
      <c r="CF21" s="1220"/>
      <c r="CG21" s="1220"/>
      <c r="CH21" s="1220"/>
      <c r="CI21" s="1220"/>
      <c r="CJ21" s="1220"/>
      <c r="CK21" s="1220"/>
      <c r="CL21" s="1220"/>
      <c r="CM21" s="1220"/>
      <c r="CN21" s="1220"/>
      <c r="CO21" s="1220"/>
      <c r="CP21" s="1221"/>
      <c r="CQ21" s="1220"/>
      <c r="CR21" s="1220"/>
      <c r="CS21" s="1220"/>
      <c r="CT21" s="1220"/>
      <c r="CU21" s="1220"/>
      <c r="CV21" s="1220"/>
      <c r="CW21" s="1220"/>
      <c r="CX21" s="1220"/>
      <c r="CY21" s="1220"/>
      <c r="CZ21" s="1220"/>
      <c r="DA21" s="1220"/>
      <c r="DB21" s="1221"/>
      <c r="DC21" s="1220"/>
      <c r="DD21" s="1222"/>
      <c r="DE21" s="1217"/>
    </row>
    <row r="22" spans="1:109" ht="17.25" customHeight="1" x14ac:dyDescent="0.15">
      <c r="B22" s="1223"/>
    </row>
    <row r="23" spans="1:109" x14ac:dyDescent="0.15">
      <c r="B23" s="1223"/>
    </row>
    <row r="24" spans="1:109" x14ac:dyDescent="0.15">
      <c r="B24" s="1223"/>
    </row>
    <row r="25" spans="1:109" x14ac:dyDescent="0.15">
      <c r="B25" s="1223"/>
    </row>
    <row r="26" spans="1:109" x14ac:dyDescent="0.15">
      <c r="B26" s="1223"/>
    </row>
    <row r="27" spans="1:109" x14ac:dyDescent="0.15">
      <c r="B27" s="1223"/>
    </row>
    <row r="28" spans="1:109" x14ac:dyDescent="0.15">
      <c r="B28" s="1223"/>
    </row>
    <row r="29" spans="1:109" x14ac:dyDescent="0.15">
      <c r="B29" s="1223"/>
    </row>
    <row r="30" spans="1:109" x14ac:dyDescent="0.15">
      <c r="B30" s="1223"/>
    </row>
    <row r="31" spans="1:109" x14ac:dyDescent="0.15">
      <c r="B31" s="1223"/>
    </row>
    <row r="32" spans="1:109" x14ac:dyDescent="0.15">
      <c r="B32" s="1223"/>
    </row>
    <row r="33" spans="2:109" x14ac:dyDescent="0.15">
      <c r="B33" s="1223"/>
    </row>
    <row r="34" spans="2:109" x14ac:dyDescent="0.15">
      <c r="B34" s="1223"/>
    </row>
    <row r="35" spans="2:109" x14ac:dyDescent="0.15">
      <c r="B35" s="1223"/>
    </row>
    <row r="36" spans="2:109" x14ac:dyDescent="0.15">
      <c r="B36" s="1223"/>
    </row>
    <row r="37" spans="2:109" x14ac:dyDescent="0.15">
      <c r="B37" s="1223"/>
    </row>
    <row r="38" spans="2:109" x14ac:dyDescent="0.15">
      <c r="B38" s="1223"/>
    </row>
    <row r="39" spans="2:109" x14ac:dyDescent="0.15">
      <c r="B39" s="1225"/>
      <c r="C39" s="1226"/>
      <c r="D39" s="1226"/>
      <c r="E39" s="1226"/>
      <c r="F39" s="1226"/>
      <c r="G39" s="1226"/>
      <c r="H39" s="1226"/>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1226"/>
      <c r="AM39" s="1226"/>
      <c r="AN39" s="1226"/>
      <c r="AO39" s="1226"/>
      <c r="AP39" s="1226"/>
      <c r="AQ39" s="1226"/>
      <c r="AR39" s="1226"/>
      <c r="AS39" s="1226"/>
      <c r="AT39" s="1226"/>
      <c r="AU39" s="1226"/>
      <c r="AV39" s="1226"/>
      <c r="AW39" s="1226"/>
      <c r="AX39" s="1226"/>
      <c r="AY39" s="1226"/>
      <c r="AZ39" s="1226"/>
      <c r="BA39" s="1226"/>
      <c r="BB39" s="1226"/>
      <c r="BC39" s="1226"/>
      <c r="BD39" s="1226"/>
      <c r="BE39" s="1226"/>
      <c r="BF39" s="1226"/>
      <c r="BG39" s="1226"/>
      <c r="BH39" s="1226"/>
      <c r="BI39" s="1226"/>
      <c r="BJ39" s="1226"/>
      <c r="BK39" s="1226"/>
      <c r="BL39" s="1226"/>
      <c r="BM39" s="1226"/>
      <c r="BN39" s="1226"/>
      <c r="BO39" s="1226"/>
      <c r="BP39" s="1226"/>
      <c r="BQ39" s="1226"/>
      <c r="BR39" s="1226"/>
      <c r="BS39" s="1226"/>
      <c r="BT39" s="1226"/>
      <c r="BU39" s="1226"/>
      <c r="BV39" s="1226"/>
      <c r="BW39" s="1226"/>
      <c r="BX39" s="1226"/>
      <c r="BY39" s="1226"/>
      <c r="BZ39" s="1226"/>
      <c r="CA39" s="1226"/>
      <c r="CB39" s="1226"/>
      <c r="CC39" s="1226"/>
      <c r="CD39" s="1226"/>
      <c r="CE39" s="1226"/>
      <c r="CF39" s="1226"/>
      <c r="CG39" s="1226"/>
      <c r="CH39" s="1226"/>
      <c r="CI39" s="1226"/>
      <c r="CJ39" s="1226"/>
      <c r="CK39" s="1226"/>
      <c r="CL39" s="1226"/>
      <c r="CM39" s="1226"/>
      <c r="CN39" s="1226"/>
      <c r="CO39" s="1226"/>
      <c r="CP39" s="1226"/>
      <c r="CQ39" s="1226"/>
      <c r="CR39" s="1226"/>
      <c r="CS39" s="1226"/>
      <c r="CT39" s="1226"/>
      <c r="CU39" s="1226"/>
      <c r="CV39" s="1226"/>
      <c r="CW39" s="1226"/>
      <c r="CX39" s="1226"/>
      <c r="CY39" s="1226"/>
      <c r="CZ39" s="1226"/>
      <c r="DA39" s="1226"/>
      <c r="DB39" s="1226"/>
      <c r="DC39" s="1226"/>
      <c r="DD39" s="1227"/>
    </row>
    <row r="40" spans="2:109" x14ac:dyDescent="0.15">
      <c r="B40" s="1228"/>
      <c r="DD40" s="1228"/>
      <c r="DE40" s="1217"/>
    </row>
    <row r="41" spans="2:109" ht="17.25" x14ac:dyDescent="0.15">
      <c r="B41" s="1229" t="s">
        <v>562</v>
      </c>
      <c r="C41" s="1220"/>
      <c r="D41" s="1220"/>
      <c r="E41" s="1220"/>
      <c r="F41" s="1220"/>
      <c r="G41" s="1220"/>
      <c r="H41" s="1220"/>
      <c r="I41" s="1220"/>
      <c r="J41" s="1220"/>
      <c r="K41" s="1220"/>
      <c r="L41" s="1220"/>
      <c r="M41" s="1220"/>
      <c r="N41" s="1220"/>
      <c r="O41" s="1220"/>
      <c r="P41" s="1220"/>
      <c r="Q41" s="1220"/>
      <c r="R41" s="1220"/>
      <c r="S41" s="1220"/>
      <c r="T41" s="1220"/>
      <c r="U41" s="1220"/>
      <c r="V41" s="1220"/>
      <c r="W41" s="1220"/>
      <c r="X41" s="1220"/>
      <c r="Y41" s="1220"/>
      <c r="Z41" s="1220"/>
      <c r="AA41" s="1220"/>
      <c r="AB41" s="1220"/>
      <c r="AC41" s="1220"/>
      <c r="AD41" s="1220"/>
      <c r="AE41" s="1220"/>
      <c r="AF41" s="1220"/>
      <c r="AG41" s="1220"/>
      <c r="AH41" s="1220"/>
      <c r="AI41" s="1220"/>
      <c r="AJ41" s="1220"/>
      <c r="AK41" s="1220"/>
      <c r="AL41" s="1220"/>
      <c r="AM41" s="1220"/>
      <c r="AN41" s="1220"/>
      <c r="AO41" s="1220"/>
      <c r="AP41" s="1220"/>
      <c r="AQ41" s="1220"/>
      <c r="AR41" s="1220"/>
      <c r="AS41" s="1220"/>
      <c r="AT41" s="1220"/>
      <c r="AU41" s="1220"/>
      <c r="AV41" s="1220"/>
      <c r="AW41" s="1220"/>
      <c r="AX41" s="1220"/>
      <c r="AY41" s="1220"/>
      <c r="AZ41" s="1220"/>
      <c r="BA41" s="1220"/>
      <c r="BB41" s="1220"/>
      <c r="BC41" s="1220"/>
      <c r="BD41" s="1220"/>
      <c r="BE41" s="1220"/>
      <c r="BF41" s="1220"/>
      <c r="BG41" s="1220"/>
      <c r="BH41" s="1220"/>
      <c r="BI41" s="1220"/>
      <c r="BJ41" s="1220"/>
      <c r="BK41" s="1220"/>
      <c r="BL41" s="1220"/>
      <c r="BM41" s="1220"/>
      <c r="BN41" s="1220"/>
      <c r="BO41" s="1220"/>
      <c r="BP41" s="1220"/>
      <c r="BQ41" s="1220"/>
      <c r="BR41" s="1220"/>
      <c r="BS41" s="1220"/>
      <c r="BT41" s="1220"/>
      <c r="BU41" s="1220"/>
      <c r="BV41" s="1220"/>
      <c r="BW41" s="1220"/>
      <c r="BX41" s="1220"/>
      <c r="BY41" s="1220"/>
      <c r="BZ41" s="1220"/>
      <c r="CA41" s="1220"/>
      <c r="CB41" s="1220"/>
      <c r="CC41" s="1220"/>
      <c r="CD41" s="1220"/>
      <c r="CE41" s="1220"/>
      <c r="CF41" s="1220"/>
      <c r="CG41" s="1220"/>
      <c r="CH41" s="1220"/>
      <c r="CI41" s="1220"/>
      <c r="CJ41" s="1220"/>
      <c r="CK41" s="1220"/>
      <c r="CL41" s="1220"/>
      <c r="CM41" s="1220"/>
      <c r="CN41" s="1220"/>
      <c r="CO41" s="1220"/>
      <c r="CP41" s="1220"/>
      <c r="CQ41" s="1220"/>
      <c r="CR41" s="1220"/>
      <c r="CS41" s="1220"/>
      <c r="CT41" s="1220"/>
      <c r="CU41" s="1220"/>
      <c r="CV41" s="1220"/>
      <c r="CW41" s="1220"/>
      <c r="CX41" s="1220"/>
      <c r="CY41" s="1220"/>
      <c r="CZ41" s="1220"/>
      <c r="DA41" s="1220"/>
      <c r="DB41" s="1220"/>
      <c r="DC41" s="1220"/>
      <c r="DD41" s="1222"/>
    </row>
    <row r="42" spans="2:109" x14ac:dyDescent="0.15">
      <c r="B42" s="1223"/>
      <c r="G42" s="1230"/>
      <c r="I42" s="1231"/>
      <c r="J42" s="1231"/>
      <c r="K42" s="1231"/>
      <c r="AM42" s="1230"/>
      <c r="AN42" s="1230" t="s">
        <v>563</v>
      </c>
      <c r="AP42" s="1231"/>
      <c r="AQ42" s="1231"/>
      <c r="AR42" s="1231"/>
      <c r="AY42" s="1230"/>
      <c r="BA42" s="1231"/>
      <c r="BB42" s="1231"/>
      <c r="BC42" s="1231"/>
      <c r="BK42" s="1230"/>
      <c r="BM42" s="1231"/>
      <c r="BN42" s="1231"/>
      <c r="BO42" s="1231"/>
      <c r="BW42" s="1230"/>
      <c r="BY42" s="1231"/>
      <c r="BZ42" s="1231"/>
      <c r="CA42" s="1231"/>
      <c r="CI42" s="1230"/>
      <c r="CK42" s="1231"/>
      <c r="CL42" s="1231"/>
      <c r="CM42" s="1231"/>
      <c r="CU42" s="1230"/>
      <c r="CW42" s="1231"/>
      <c r="CX42" s="1231"/>
      <c r="CY42" s="1231"/>
    </row>
    <row r="43" spans="2:109" ht="13.5" customHeight="1" x14ac:dyDescent="0.15">
      <c r="B43" s="1223"/>
      <c r="AN43" s="1232" t="s">
        <v>564</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x14ac:dyDescent="0.15">
      <c r="B44" s="1223"/>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x14ac:dyDescent="0.15">
      <c r="B45" s="1223"/>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x14ac:dyDescent="0.15">
      <c r="B46" s="1223"/>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x14ac:dyDescent="0.15">
      <c r="B47" s="1223"/>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x14ac:dyDescent="0.15">
      <c r="B48" s="1223"/>
      <c r="H48" s="1241"/>
      <c r="I48" s="1241"/>
      <c r="J48" s="1241"/>
      <c r="AN48" s="1241"/>
      <c r="AO48" s="1241"/>
      <c r="AP48" s="1241"/>
      <c r="AZ48" s="1241"/>
      <c r="BA48" s="1241"/>
      <c r="BB48" s="1241"/>
      <c r="BL48" s="1241"/>
      <c r="BM48" s="1241"/>
      <c r="BN48" s="1241"/>
      <c r="BX48" s="1241"/>
      <c r="BY48" s="1241"/>
      <c r="BZ48" s="1241"/>
      <c r="CJ48" s="1241"/>
      <c r="CK48" s="1241"/>
      <c r="CL48" s="1241"/>
      <c r="CV48" s="1241"/>
      <c r="CW48" s="1241"/>
      <c r="CX48" s="1241"/>
    </row>
    <row r="49" spans="1:109" x14ac:dyDescent="0.15">
      <c r="B49" s="1223"/>
      <c r="AN49" s="1217" t="s">
        <v>565</v>
      </c>
    </row>
    <row r="50" spans="1:109" x14ac:dyDescent="0.15">
      <c r="B50" s="1223"/>
      <c r="G50" s="1242"/>
      <c r="H50" s="1242"/>
      <c r="I50" s="1242"/>
      <c r="J50" s="1242"/>
      <c r="K50" s="1243"/>
      <c r="L50" s="1243"/>
      <c r="M50" s="1244"/>
      <c r="N50" s="1244"/>
      <c r="AN50" s="1245"/>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7"/>
      <c r="BP50" s="1248" t="s">
        <v>526</v>
      </c>
      <c r="BQ50" s="1248"/>
      <c r="BR50" s="1248"/>
      <c r="BS50" s="1248"/>
      <c r="BT50" s="1248"/>
      <c r="BU50" s="1248"/>
      <c r="BV50" s="1248"/>
      <c r="BW50" s="1248"/>
      <c r="BX50" s="1248" t="s">
        <v>527</v>
      </c>
      <c r="BY50" s="1248"/>
      <c r="BZ50" s="1248"/>
      <c r="CA50" s="1248"/>
      <c r="CB50" s="1248"/>
      <c r="CC50" s="1248"/>
      <c r="CD50" s="1248"/>
      <c r="CE50" s="1248"/>
      <c r="CF50" s="1248" t="s">
        <v>528</v>
      </c>
      <c r="CG50" s="1248"/>
      <c r="CH50" s="1248"/>
      <c r="CI50" s="1248"/>
      <c r="CJ50" s="1248"/>
      <c r="CK50" s="1248"/>
      <c r="CL50" s="1248"/>
      <c r="CM50" s="1248"/>
      <c r="CN50" s="1248" t="s">
        <v>529</v>
      </c>
      <c r="CO50" s="1248"/>
      <c r="CP50" s="1248"/>
      <c r="CQ50" s="1248"/>
      <c r="CR50" s="1248"/>
      <c r="CS50" s="1248"/>
      <c r="CT50" s="1248"/>
      <c r="CU50" s="1248"/>
      <c r="CV50" s="1248" t="s">
        <v>530</v>
      </c>
      <c r="CW50" s="1248"/>
      <c r="CX50" s="1248"/>
      <c r="CY50" s="1248"/>
      <c r="CZ50" s="1248"/>
      <c r="DA50" s="1248"/>
      <c r="DB50" s="1248"/>
      <c r="DC50" s="1248"/>
    </row>
    <row r="51" spans="1:109" ht="13.5" customHeight="1" x14ac:dyDescent="0.15">
      <c r="B51" s="1223"/>
      <c r="G51" s="1249"/>
      <c r="H51" s="1249"/>
      <c r="I51" s="1250"/>
      <c r="J51" s="1250"/>
      <c r="K51" s="1251"/>
      <c r="L51" s="1251"/>
      <c r="M51" s="1251"/>
      <c r="N51" s="1251"/>
      <c r="AM51" s="1241"/>
      <c r="AN51" s="1252" t="s">
        <v>566</v>
      </c>
      <c r="AO51" s="1252"/>
      <c r="AP51" s="1252"/>
      <c r="AQ51" s="1252"/>
      <c r="AR51" s="1252"/>
      <c r="AS51" s="1252"/>
      <c r="AT51" s="1252"/>
      <c r="AU51" s="1252"/>
      <c r="AV51" s="1252"/>
      <c r="AW51" s="1252"/>
      <c r="AX51" s="1252"/>
      <c r="AY51" s="1252"/>
      <c r="AZ51" s="1252"/>
      <c r="BA51" s="1252"/>
      <c r="BB51" s="1252" t="s">
        <v>567</v>
      </c>
      <c r="BC51" s="1252"/>
      <c r="BD51" s="1252"/>
      <c r="BE51" s="1252"/>
      <c r="BF51" s="1252"/>
      <c r="BG51" s="1252"/>
      <c r="BH51" s="1252"/>
      <c r="BI51" s="1252"/>
      <c r="BJ51" s="1252"/>
      <c r="BK51" s="1252"/>
      <c r="BL51" s="1252"/>
      <c r="BM51" s="1252"/>
      <c r="BN51" s="1252"/>
      <c r="BO51" s="1252"/>
      <c r="BP51" s="1253">
        <v>0.8</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1223"/>
      <c r="G52" s="1249"/>
      <c r="H52" s="1249"/>
      <c r="I52" s="1250"/>
      <c r="J52" s="1250"/>
      <c r="K52" s="1251"/>
      <c r="L52" s="1251"/>
      <c r="M52" s="1251"/>
      <c r="N52" s="1251"/>
      <c r="AM52" s="1241"/>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1231"/>
      <c r="B53" s="1223"/>
      <c r="G53" s="1249"/>
      <c r="H53" s="1249"/>
      <c r="I53" s="1242"/>
      <c r="J53" s="1242"/>
      <c r="K53" s="1251"/>
      <c r="L53" s="1251"/>
      <c r="M53" s="1251"/>
      <c r="N53" s="1251"/>
      <c r="AM53" s="1241"/>
      <c r="AN53" s="1252"/>
      <c r="AO53" s="1252"/>
      <c r="AP53" s="1252"/>
      <c r="AQ53" s="1252"/>
      <c r="AR53" s="1252"/>
      <c r="AS53" s="1252"/>
      <c r="AT53" s="1252"/>
      <c r="AU53" s="1252"/>
      <c r="AV53" s="1252"/>
      <c r="AW53" s="1252"/>
      <c r="AX53" s="1252"/>
      <c r="AY53" s="1252"/>
      <c r="AZ53" s="1252"/>
      <c r="BA53" s="1252"/>
      <c r="BB53" s="1252" t="s">
        <v>568</v>
      </c>
      <c r="BC53" s="1252"/>
      <c r="BD53" s="1252"/>
      <c r="BE53" s="1252"/>
      <c r="BF53" s="1252"/>
      <c r="BG53" s="1252"/>
      <c r="BH53" s="1252"/>
      <c r="BI53" s="1252"/>
      <c r="BJ53" s="1252"/>
      <c r="BK53" s="1252"/>
      <c r="BL53" s="1252"/>
      <c r="BM53" s="1252"/>
      <c r="BN53" s="1252"/>
      <c r="BO53" s="1252"/>
      <c r="BP53" s="1253">
        <v>49.2</v>
      </c>
      <c r="BQ53" s="1253"/>
      <c r="BR53" s="1253"/>
      <c r="BS53" s="1253"/>
      <c r="BT53" s="1253"/>
      <c r="BU53" s="1253"/>
      <c r="BV53" s="1253"/>
      <c r="BW53" s="1253"/>
      <c r="BX53" s="1253">
        <v>50.7</v>
      </c>
      <c r="BY53" s="1253"/>
      <c r="BZ53" s="1253"/>
      <c r="CA53" s="1253"/>
      <c r="CB53" s="1253"/>
      <c r="CC53" s="1253"/>
      <c r="CD53" s="1253"/>
      <c r="CE53" s="1253"/>
      <c r="CF53" s="1253">
        <v>51.9</v>
      </c>
      <c r="CG53" s="1253"/>
      <c r="CH53" s="1253"/>
      <c r="CI53" s="1253"/>
      <c r="CJ53" s="1253"/>
      <c r="CK53" s="1253"/>
      <c r="CL53" s="1253"/>
      <c r="CM53" s="1253"/>
      <c r="CN53" s="1253">
        <v>52.9</v>
      </c>
      <c r="CO53" s="1253"/>
      <c r="CP53" s="1253"/>
      <c r="CQ53" s="1253"/>
      <c r="CR53" s="1253"/>
      <c r="CS53" s="1253"/>
      <c r="CT53" s="1253"/>
      <c r="CU53" s="1253"/>
      <c r="CV53" s="1253">
        <v>54.5</v>
      </c>
      <c r="CW53" s="1253"/>
      <c r="CX53" s="1253"/>
      <c r="CY53" s="1253"/>
      <c r="CZ53" s="1253"/>
      <c r="DA53" s="1253"/>
      <c r="DB53" s="1253"/>
      <c r="DC53" s="1253"/>
    </row>
    <row r="54" spans="1:109" x14ac:dyDescent="0.15">
      <c r="A54" s="1231"/>
      <c r="B54" s="1223"/>
      <c r="G54" s="1249"/>
      <c r="H54" s="1249"/>
      <c r="I54" s="1242"/>
      <c r="J54" s="1242"/>
      <c r="K54" s="1251"/>
      <c r="L54" s="1251"/>
      <c r="M54" s="1251"/>
      <c r="N54" s="1251"/>
      <c r="AM54" s="1241"/>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1231"/>
      <c r="B55" s="1223"/>
      <c r="G55" s="1242"/>
      <c r="H55" s="1242"/>
      <c r="I55" s="1242"/>
      <c r="J55" s="1242"/>
      <c r="K55" s="1251"/>
      <c r="L55" s="1251"/>
      <c r="M55" s="1251"/>
      <c r="N55" s="1251"/>
      <c r="AN55" s="1248" t="s">
        <v>569</v>
      </c>
      <c r="AO55" s="1248"/>
      <c r="AP55" s="1248"/>
      <c r="AQ55" s="1248"/>
      <c r="AR55" s="1248"/>
      <c r="AS55" s="1248"/>
      <c r="AT55" s="1248"/>
      <c r="AU55" s="1248"/>
      <c r="AV55" s="1248"/>
      <c r="AW55" s="1248"/>
      <c r="AX55" s="1248"/>
      <c r="AY55" s="1248"/>
      <c r="AZ55" s="1248"/>
      <c r="BA55" s="1248"/>
      <c r="BB55" s="1252" t="s">
        <v>567</v>
      </c>
      <c r="BC55" s="1252"/>
      <c r="BD55" s="1252"/>
      <c r="BE55" s="1252"/>
      <c r="BF55" s="1252"/>
      <c r="BG55" s="1252"/>
      <c r="BH55" s="1252"/>
      <c r="BI55" s="1252"/>
      <c r="BJ55" s="1252"/>
      <c r="BK55" s="1252"/>
      <c r="BL55" s="1252"/>
      <c r="BM55" s="1252"/>
      <c r="BN55" s="1252"/>
      <c r="BO55" s="1252"/>
      <c r="BP55" s="1253">
        <v>49.5</v>
      </c>
      <c r="BQ55" s="1253"/>
      <c r="BR55" s="1253"/>
      <c r="BS55" s="1253"/>
      <c r="BT55" s="1253"/>
      <c r="BU55" s="1253"/>
      <c r="BV55" s="1253"/>
      <c r="BW55" s="1253"/>
      <c r="BX55" s="1253">
        <v>46.9</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1231"/>
      <c r="B56" s="1223"/>
      <c r="G56" s="1242"/>
      <c r="H56" s="1242"/>
      <c r="I56" s="1242"/>
      <c r="J56" s="1242"/>
      <c r="K56" s="1251"/>
      <c r="L56" s="1251"/>
      <c r="M56" s="1251"/>
      <c r="N56" s="1251"/>
      <c r="AN56" s="1248"/>
      <c r="AO56" s="1248"/>
      <c r="AP56" s="1248"/>
      <c r="AQ56" s="1248"/>
      <c r="AR56" s="1248"/>
      <c r="AS56" s="1248"/>
      <c r="AT56" s="1248"/>
      <c r="AU56" s="1248"/>
      <c r="AV56" s="1248"/>
      <c r="AW56" s="1248"/>
      <c r="AX56" s="1248"/>
      <c r="AY56" s="1248"/>
      <c r="AZ56" s="1248"/>
      <c r="BA56" s="1248"/>
      <c r="BB56" s="1252"/>
      <c r="BC56" s="1252"/>
      <c r="BD56" s="1252"/>
      <c r="BE56" s="1252"/>
      <c r="BF56" s="1252"/>
      <c r="BG56" s="1252"/>
      <c r="BH56" s="1252"/>
      <c r="BI56" s="1252"/>
      <c r="BJ56" s="1252"/>
      <c r="BK56" s="1252"/>
      <c r="BL56" s="1252"/>
      <c r="BM56" s="1252"/>
      <c r="BN56" s="1252"/>
      <c r="BO56" s="1252"/>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1231" customFormat="1" x14ac:dyDescent="0.15">
      <c r="B57" s="1254"/>
      <c r="G57" s="1242"/>
      <c r="H57" s="1242"/>
      <c r="I57" s="1255"/>
      <c r="J57" s="1255"/>
      <c r="K57" s="1251"/>
      <c r="L57" s="1251"/>
      <c r="M57" s="1251"/>
      <c r="N57" s="1251"/>
      <c r="AM57" s="1217"/>
      <c r="AN57" s="1248"/>
      <c r="AO57" s="1248"/>
      <c r="AP57" s="1248"/>
      <c r="AQ57" s="1248"/>
      <c r="AR57" s="1248"/>
      <c r="AS57" s="1248"/>
      <c r="AT57" s="1248"/>
      <c r="AU57" s="1248"/>
      <c r="AV57" s="1248"/>
      <c r="AW57" s="1248"/>
      <c r="AX57" s="1248"/>
      <c r="AY57" s="1248"/>
      <c r="AZ57" s="1248"/>
      <c r="BA57" s="1248"/>
      <c r="BB57" s="1252" t="s">
        <v>568</v>
      </c>
      <c r="BC57" s="1252"/>
      <c r="BD57" s="1252"/>
      <c r="BE57" s="1252"/>
      <c r="BF57" s="1252"/>
      <c r="BG57" s="1252"/>
      <c r="BH57" s="1252"/>
      <c r="BI57" s="1252"/>
      <c r="BJ57" s="1252"/>
      <c r="BK57" s="1252"/>
      <c r="BL57" s="1252"/>
      <c r="BM57" s="1252"/>
      <c r="BN57" s="1252"/>
      <c r="BO57" s="1252"/>
      <c r="BP57" s="1253">
        <v>60.9</v>
      </c>
      <c r="BQ57" s="1253"/>
      <c r="BR57" s="1253"/>
      <c r="BS57" s="1253"/>
      <c r="BT57" s="1253"/>
      <c r="BU57" s="1253"/>
      <c r="BV57" s="1253"/>
      <c r="BW57" s="1253"/>
      <c r="BX57" s="1253">
        <v>60.9</v>
      </c>
      <c r="BY57" s="1253"/>
      <c r="BZ57" s="1253"/>
      <c r="CA57" s="1253"/>
      <c r="CB57" s="1253"/>
      <c r="CC57" s="1253"/>
      <c r="CD57" s="1253"/>
      <c r="CE57" s="1253"/>
      <c r="CF57" s="1253">
        <v>63.2</v>
      </c>
      <c r="CG57" s="1253"/>
      <c r="CH57" s="1253"/>
      <c r="CI57" s="1253"/>
      <c r="CJ57" s="1253"/>
      <c r="CK57" s="1253"/>
      <c r="CL57" s="1253"/>
      <c r="CM57" s="1253"/>
      <c r="CN57" s="1253">
        <v>64</v>
      </c>
      <c r="CO57" s="1253"/>
      <c r="CP57" s="1253"/>
      <c r="CQ57" s="1253"/>
      <c r="CR57" s="1253"/>
      <c r="CS57" s="1253"/>
      <c r="CT57" s="1253"/>
      <c r="CU57" s="1253"/>
      <c r="CV57" s="1253">
        <v>65.599999999999994</v>
      </c>
      <c r="CW57" s="1253"/>
      <c r="CX57" s="1253"/>
      <c r="CY57" s="1253"/>
      <c r="CZ57" s="1253"/>
      <c r="DA57" s="1253"/>
      <c r="DB57" s="1253"/>
      <c r="DC57" s="1253"/>
      <c r="DD57" s="1256"/>
      <c r="DE57" s="1254"/>
    </row>
    <row r="58" spans="1:109" s="1231" customFormat="1" x14ac:dyDescent="0.15">
      <c r="A58" s="1217"/>
      <c r="B58" s="1254"/>
      <c r="G58" s="1242"/>
      <c r="H58" s="1242"/>
      <c r="I58" s="1255"/>
      <c r="J58" s="1255"/>
      <c r="K58" s="1251"/>
      <c r="L58" s="1251"/>
      <c r="M58" s="1251"/>
      <c r="N58" s="1251"/>
      <c r="AM58" s="1217"/>
      <c r="AN58" s="1248"/>
      <c r="AO58" s="1248"/>
      <c r="AP58" s="1248"/>
      <c r="AQ58" s="1248"/>
      <c r="AR58" s="1248"/>
      <c r="AS58" s="1248"/>
      <c r="AT58" s="1248"/>
      <c r="AU58" s="1248"/>
      <c r="AV58" s="1248"/>
      <c r="AW58" s="1248"/>
      <c r="AX58" s="1248"/>
      <c r="AY58" s="1248"/>
      <c r="AZ58" s="1248"/>
      <c r="BA58" s="1248"/>
      <c r="BB58" s="1252"/>
      <c r="BC58" s="1252"/>
      <c r="BD58" s="1252"/>
      <c r="BE58" s="1252"/>
      <c r="BF58" s="1252"/>
      <c r="BG58" s="1252"/>
      <c r="BH58" s="1252"/>
      <c r="BI58" s="1252"/>
      <c r="BJ58" s="1252"/>
      <c r="BK58" s="1252"/>
      <c r="BL58" s="1252"/>
      <c r="BM58" s="1252"/>
      <c r="BN58" s="1252"/>
      <c r="BO58" s="1252"/>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1256"/>
      <c r="DE58" s="1254"/>
    </row>
    <row r="59" spans="1:109" s="1231" customFormat="1" x14ac:dyDescent="0.15">
      <c r="A59" s="1217"/>
      <c r="B59" s="1254"/>
      <c r="K59" s="1257"/>
      <c r="L59" s="1257"/>
      <c r="M59" s="1257"/>
      <c r="N59" s="1257"/>
      <c r="AQ59" s="1257"/>
      <c r="AR59" s="1257"/>
      <c r="AS59" s="1257"/>
      <c r="AT59" s="1257"/>
      <c r="BC59" s="1257"/>
      <c r="BD59" s="1257"/>
      <c r="BE59" s="1257"/>
      <c r="BF59" s="1257"/>
      <c r="BO59" s="1257"/>
      <c r="BP59" s="1257"/>
      <c r="BQ59" s="1257"/>
      <c r="BR59" s="1257"/>
      <c r="CA59" s="1257"/>
      <c r="CB59" s="1257"/>
      <c r="CC59" s="1257"/>
      <c r="CD59" s="1257"/>
      <c r="CM59" s="1257"/>
      <c r="CN59" s="1257"/>
      <c r="CO59" s="1257"/>
      <c r="CP59" s="1257"/>
      <c r="CY59" s="1257"/>
      <c r="CZ59" s="1257"/>
      <c r="DA59" s="1257"/>
      <c r="DB59" s="1257"/>
      <c r="DC59" s="1257"/>
      <c r="DD59" s="1256"/>
      <c r="DE59" s="1254"/>
    </row>
    <row r="60" spans="1:109" s="1231" customFormat="1" x14ac:dyDescent="0.15">
      <c r="A60" s="1217"/>
      <c r="B60" s="1254"/>
      <c r="K60" s="1257"/>
      <c r="L60" s="1257"/>
      <c r="M60" s="1257"/>
      <c r="N60" s="1257"/>
      <c r="AQ60" s="1257"/>
      <c r="AR60" s="1257"/>
      <c r="AS60" s="1257"/>
      <c r="AT60" s="1257"/>
      <c r="BC60" s="1257"/>
      <c r="BD60" s="1257"/>
      <c r="BE60" s="1257"/>
      <c r="BF60" s="1257"/>
      <c r="BO60" s="1257"/>
      <c r="BP60" s="1257"/>
      <c r="BQ60" s="1257"/>
      <c r="BR60" s="1257"/>
      <c r="CA60" s="1257"/>
      <c r="CB60" s="1257"/>
      <c r="CC60" s="1257"/>
      <c r="CD60" s="1257"/>
      <c r="CM60" s="1257"/>
      <c r="CN60" s="1257"/>
      <c r="CO60" s="1257"/>
      <c r="CP60" s="1257"/>
      <c r="CY60" s="1257"/>
      <c r="CZ60" s="1257"/>
      <c r="DA60" s="1257"/>
      <c r="DB60" s="1257"/>
      <c r="DC60" s="1257"/>
      <c r="DD60" s="1256"/>
      <c r="DE60" s="1254"/>
    </row>
    <row r="61" spans="1:109" s="1231" customFormat="1" x14ac:dyDescent="0.15">
      <c r="A61" s="1217"/>
      <c r="B61" s="1258"/>
      <c r="C61" s="1259"/>
      <c r="D61" s="1259"/>
      <c r="E61" s="1259"/>
      <c r="F61" s="1259"/>
      <c r="G61" s="1259"/>
      <c r="H61" s="1259"/>
      <c r="I61" s="1259"/>
      <c r="J61" s="1259"/>
      <c r="K61" s="1259"/>
      <c r="L61" s="1259"/>
      <c r="M61" s="1260"/>
      <c r="N61" s="1260"/>
      <c r="O61" s="1259"/>
      <c r="P61" s="1259"/>
      <c r="Q61" s="1259"/>
      <c r="R61" s="1259"/>
      <c r="S61" s="1259"/>
      <c r="T61" s="1259"/>
      <c r="U61" s="1259"/>
      <c r="V61" s="1259"/>
      <c r="W61" s="1259"/>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59"/>
      <c r="AS61" s="1260"/>
      <c r="AT61" s="1260"/>
      <c r="AU61" s="1259"/>
      <c r="AV61" s="1259"/>
      <c r="AW61" s="1259"/>
      <c r="AX61" s="1259"/>
      <c r="AY61" s="1259"/>
      <c r="AZ61" s="1259"/>
      <c r="BA61" s="1259"/>
      <c r="BB61" s="1259"/>
      <c r="BC61" s="1259"/>
      <c r="BD61" s="1259"/>
      <c r="BE61" s="1260"/>
      <c r="BF61" s="1260"/>
      <c r="BG61" s="1259"/>
      <c r="BH61" s="1259"/>
      <c r="BI61" s="1259"/>
      <c r="BJ61" s="1259"/>
      <c r="BK61" s="1259"/>
      <c r="BL61" s="1259"/>
      <c r="BM61" s="1259"/>
      <c r="BN61" s="1259"/>
      <c r="BO61" s="1259"/>
      <c r="BP61" s="1259"/>
      <c r="BQ61" s="1260"/>
      <c r="BR61" s="1260"/>
      <c r="BS61" s="1259"/>
      <c r="BT61" s="1259"/>
      <c r="BU61" s="1259"/>
      <c r="BV61" s="1259"/>
      <c r="BW61" s="1259"/>
      <c r="BX61" s="1259"/>
      <c r="BY61" s="1259"/>
      <c r="BZ61" s="1259"/>
      <c r="CA61" s="1259"/>
      <c r="CB61" s="1259"/>
      <c r="CC61" s="1260"/>
      <c r="CD61" s="1260"/>
      <c r="CE61" s="1259"/>
      <c r="CF61" s="1259"/>
      <c r="CG61" s="1259"/>
      <c r="CH61" s="1259"/>
      <c r="CI61" s="1259"/>
      <c r="CJ61" s="1259"/>
      <c r="CK61" s="1259"/>
      <c r="CL61" s="1259"/>
      <c r="CM61" s="1259"/>
      <c r="CN61" s="1259"/>
      <c r="CO61" s="1260"/>
      <c r="CP61" s="1260"/>
      <c r="CQ61" s="1259"/>
      <c r="CR61" s="1259"/>
      <c r="CS61" s="1259"/>
      <c r="CT61" s="1259"/>
      <c r="CU61" s="1259"/>
      <c r="CV61" s="1259"/>
      <c r="CW61" s="1259"/>
      <c r="CX61" s="1259"/>
      <c r="CY61" s="1259"/>
      <c r="CZ61" s="1259"/>
      <c r="DA61" s="1260"/>
      <c r="DB61" s="1260"/>
      <c r="DC61" s="1260"/>
      <c r="DD61" s="1261"/>
      <c r="DE61" s="1254"/>
    </row>
    <row r="62" spans="1:109" x14ac:dyDescent="0.15">
      <c r="B62" s="1228"/>
      <c r="C62" s="1228"/>
      <c r="D62" s="1228"/>
      <c r="E62" s="1228"/>
      <c r="F62" s="1228"/>
      <c r="G62" s="1228"/>
      <c r="H62" s="1228"/>
      <c r="I62" s="1228"/>
      <c r="J62" s="1228"/>
      <c r="K62" s="1228"/>
      <c r="L62" s="1228"/>
      <c r="M62" s="1228"/>
      <c r="N62" s="1228"/>
      <c r="O62" s="1228"/>
      <c r="P62" s="1228"/>
      <c r="Q62" s="1228"/>
      <c r="R62" s="1228"/>
      <c r="S62" s="1228"/>
      <c r="T62" s="1228"/>
      <c r="U62" s="1228"/>
      <c r="V62" s="1228"/>
      <c r="W62" s="1228"/>
      <c r="X62" s="1228"/>
      <c r="Y62" s="1228"/>
      <c r="Z62" s="1228"/>
      <c r="AA62" s="1228"/>
      <c r="AB62" s="1228"/>
      <c r="AC62" s="1228"/>
      <c r="AD62" s="1228"/>
      <c r="AE62" s="1228"/>
      <c r="AF62" s="1228"/>
      <c r="AG62" s="1228"/>
      <c r="AH62" s="1228"/>
      <c r="AI62" s="1228"/>
      <c r="AJ62" s="1228"/>
      <c r="AK62" s="1228"/>
      <c r="AL62" s="1228"/>
      <c r="AM62" s="1228"/>
      <c r="AN62" s="1228"/>
      <c r="AO62" s="1228"/>
      <c r="AP62" s="1228"/>
      <c r="AQ62" s="1228"/>
      <c r="AR62" s="1228"/>
      <c r="AS62" s="1228"/>
      <c r="AT62" s="1228"/>
      <c r="AU62" s="1228"/>
      <c r="AV62" s="1228"/>
      <c r="AW62" s="1228"/>
      <c r="AX62" s="1228"/>
      <c r="AY62" s="1228"/>
      <c r="AZ62" s="1228"/>
      <c r="BA62" s="1228"/>
      <c r="BB62" s="1228"/>
      <c r="BC62" s="1228"/>
      <c r="BD62" s="1228"/>
      <c r="BE62" s="1228"/>
      <c r="BF62" s="1228"/>
      <c r="BG62" s="1228"/>
      <c r="BH62" s="1228"/>
      <c r="BI62" s="1228"/>
      <c r="BJ62" s="1228"/>
      <c r="BK62" s="1228"/>
      <c r="BL62" s="1228"/>
      <c r="BM62" s="1228"/>
      <c r="BN62" s="1228"/>
      <c r="BO62" s="1228"/>
      <c r="BP62" s="1228"/>
      <c r="BQ62" s="1228"/>
      <c r="BR62" s="1228"/>
      <c r="BS62" s="1228"/>
      <c r="BT62" s="1228"/>
      <c r="BU62" s="1228"/>
      <c r="BV62" s="1228"/>
      <c r="BW62" s="1228"/>
      <c r="BX62" s="1228"/>
      <c r="BY62" s="1228"/>
      <c r="BZ62" s="1228"/>
      <c r="CA62" s="1228"/>
      <c r="CB62" s="1228"/>
      <c r="CC62" s="1228"/>
      <c r="CD62" s="1228"/>
      <c r="CE62" s="1228"/>
      <c r="CF62" s="1228"/>
      <c r="CG62" s="1228"/>
      <c r="CH62" s="1228"/>
      <c r="CI62" s="1228"/>
      <c r="CJ62" s="1228"/>
      <c r="CK62" s="1228"/>
      <c r="CL62" s="1228"/>
      <c r="CM62" s="1228"/>
      <c r="CN62" s="1228"/>
      <c r="CO62" s="1228"/>
      <c r="CP62" s="1228"/>
      <c r="CQ62" s="1228"/>
      <c r="CR62" s="1228"/>
      <c r="CS62" s="1228"/>
      <c r="CT62" s="1228"/>
      <c r="CU62" s="1228"/>
      <c r="CV62" s="1228"/>
      <c r="CW62" s="1228"/>
      <c r="CX62" s="1228"/>
      <c r="CY62" s="1228"/>
      <c r="CZ62" s="1228"/>
      <c r="DA62" s="1228"/>
      <c r="DB62" s="1228"/>
      <c r="DC62" s="1228"/>
      <c r="DD62" s="1228"/>
      <c r="DE62" s="1217"/>
    </row>
    <row r="63" spans="1:109" ht="17.25" x14ac:dyDescent="0.15">
      <c r="B63" s="1262" t="s">
        <v>570</v>
      </c>
    </row>
    <row r="64" spans="1:109" x14ac:dyDescent="0.15">
      <c r="B64" s="1223"/>
      <c r="G64" s="1230"/>
      <c r="I64" s="1263"/>
      <c r="J64" s="1263"/>
      <c r="K64" s="1263"/>
      <c r="L64" s="1263"/>
      <c r="M64" s="1263"/>
      <c r="N64" s="1264"/>
      <c r="AM64" s="1230"/>
      <c r="AN64" s="1230" t="s">
        <v>563</v>
      </c>
      <c r="AP64" s="1231"/>
      <c r="AQ64" s="1231"/>
      <c r="AR64" s="1231"/>
      <c r="AY64" s="1230"/>
      <c r="BA64" s="1231"/>
      <c r="BB64" s="1231"/>
      <c r="BC64" s="1231"/>
      <c r="BK64" s="1230"/>
      <c r="BM64" s="1231"/>
      <c r="BN64" s="1231"/>
      <c r="BO64" s="1231"/>
      <c r="BW64" s="1230"/>
      <c r="BY64" s="1231"/>
      <c r="BZ64" s="1231"/>
      <c r="CA64" s="1231"/>
      <c r="CI64" s="1230"/>
      <c r="CK64" s="1231"/>
      <c r="CL64" s="1231"/>
      <c r="CM64" s="1231"/>
      <c r="CU64" s="1230"/>
      <c r="CW64" s="1231"/>
      <c r="CX64" s="1231"/>
      <c r="CY64" s="1231"/>
    </row>
    <row r="65" spans="2:107" x14ac:dyDescent="0.15">
      <c r="B65" s="1223"/>
      <c r="AN65" s="1232" t="s">
        <v>571</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x14ac:dyDescent="0.15">
      <c r="B66" s="1223"/>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x14ac:dyDescent="0.15">
      <c r="B67" s="1223"/>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x14ac:dyDescent="0.15">
      <c r="B68" s="1223"/>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x14ac:dyDescent="0.15">
      <c r="B69" s="1223"/>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x14ac:dyDescent="0.15">
      <c r="B70" s="1223"/>
      <c r="H70" s="1265"/>
      <c r="I70" s="1265"/>
      <c r="J70" s="1266"/>
      <c r="K70" s="1266"/>
      <c r="L70" s="1267"/>
      <c r="M70" s="1266"/>
      <c r="N70" s="1267"/>
      <c r="AN70" s="1241"/>
      <c r="AO70" s="1241"/>
      <c r="AP70" s="1241"/>
      <c r="AZ70" s="1241"/>
      <c r="BA70" s="1241"/>
      <c r="BB70" s="1241"/>
      <c r="BL70" s="1241"/>
      <c r="BM70" s="1241"/>
      <c r="BN70" s="1241"/>
      <c r="BX70" s="1241"/>
      <c r="BY70" s="1241"/>
      <c r="BZ70" s="1241"/>
      <c r="CJ70" s="1241"/>
      <c r="CK70" s="1241"/>
      <c r="CL70" s="1241"/>
      <c r="CV70" s="1241"/>
      <c r="CW70" s="1241"/>
      <c r="CX70" s="1241"/>
    </row>
    <row r="71" spans="2:107" x14ac:dyDescent="0.15">
      <c r="B71" s="1223"/>
      <c r="G71" s="1268"/>
      <c r="I71" s="1269"/>
      <c r="J71" s="1266"/>
      <c r="K71" s="1266"/>
      <c r="L71" s="1267"/>
      <c r="M71" s="1266"/>
      <c r="N71" s="1267"/>
      <c r="AM71" s="1268"/>
      <c r="AN71" s="1217" t="s">
        <v>565</v>
      </c>
    </row>
    <row r="72" spans="2:107" x14ac:dyDescent="0.15">
      <c r="B72" s="1223"/>
      <c r="G72" s="1242"/>
      <c r="H72" s="1242"/>
      <c r="I72" s="1242"/>
      <c r="J72" s="1242"/>
      <c r="K72" s="1243"/>
      <c r="L72" s="1243"/>
      <c r="M72" s="1244"/>
      <c r="N72" s="1244"/>
      <c r="AN72" s="1245"/>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7"/>
      <c r="BP72" s="1248" t="s">
        <v>526</v>
      </c>
      <c r="BQ72" s="1248"/>
      <c r="BR72" s="1248"/>
      <c r="BS72" s="1248"/>
      <c r="BT72" s="1248"/>
      <c r="BU72" s="1248"/>
      <c r="BV72" s="1248"/>
      <c r="BW72" s="1248"/>
      <c r="BX72" s="1248" t="s">
        <v>527</v>
      </c>
      <c r="BY72" s="1248"/>
      <c r="BZ72" s="1248"/>
      <c r="CA72" s="1248"/>
      <c r="CB72" s="1248"/>
      <c r="CC72" s="1248"/>
      <c r="CD72" s="1248"/>
      <c r="CE72" s="1248"/>
      <c r="CF72" s="1248" t="s">
        <v>528</v>
      </c>
      <c r="CG72" s="1248"/>
      <c r="CH72" s="1248"/>
      <c r="CI72" s="1248"/>
      <c r="CJ72" s="1248"/>
      <c r="CK72" s="1248"/>
      <c r="CL72" s="1248"/>
      <c r="CM72" s="1248"/>
      <c r="CN72" s="1248" t="s">
        <v>529</v>
      </c>
      <c r="CO72" s="1248"/>
      <c r="CP72" s="1248"/>
      <c r="CQ72" s="1248"/>
      <c r="CR72" s="1248"/>
      <c r="CS72" s="1248"/>
      <c r="CT72" s="1248"/>
      <c r="CU72" s="1248"/>
      <c r="CV72" s="1248" t="s">
        <v>530</v>
      </c>
      <c r="CW72" s="1248"/>
      <c r="CX72" s="1248"/>
      <c r="CY72" s="1248"/>
      <c r="CZ72" s="1248"/>
      <c r="DA72" s="1248"/>
      <c r="DB72" s="1248"/>
      <c r="DC72" s="1248"/>
    </row>
    <row r="73" spans="2:107" x14ac:dyDescent="0.15">
      <c r="B73" s="1223"/>
      <c r="G73" s="1249"/>
      <c r="H73" s="1249"/>
      <c r="I73" s="1249"/>
      <c r="J73" s="1249"/>
      <c r="K73" s="1270"/>
      <c r="L73" s="1270"/>
      <c r="M73" s="1270"/>
      <c r="N73" s="1270"/>
      <c r="AM73" s="1241"/>
      <c r="AN73" s="1252" t="s">
        <v>566</v>
      </c>
      <c r="AO73" s="1252"/>
      <c r="AP73" s="1252"/>
      <c r="AQ73" s="1252"/>
      <c r="AR73" s="1252"/>
      <c r="AS73" s="1252"/>
      <c r="AT73" s="1252"/>
      <c r="AU73" s="1252"/>
      <c r="AV73" s="1252"/>
      <c r="AW73" s="1252"/>
      <c r="AX73" s="1252"/>
      <c r="AY73" s="1252"/>
      <c r="AZ73" s="1252"/>
      <c r="BA73" s="1252"/>
      <c r="BB73" s="1252" t="s">
        <v>567</v>
      </c>
      <c r="BC73" s="1252"/>
      <c r="BD73" s="1252"/>
      <c r="BE73" s="1252"/>
      <c r="BF73" s="1252"/>
      <c r="BG73" s="1252"/>
      <c r="BH73" s="1252"/>
      <c r="BI73" s="1252"/>
      <c r="BJ73" s="1252"/>
      <c r="BK73" s="1252"/>
      <c r="BL73" s="1252"/>
      <c r="BM73" s="1252"/>
      <c r="BN73" s="1252"/>
      <c r="BO73" s="1252"/>
      <c r="BP73" s="1253">
        <v>0.8</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1223"/>
      <c r="G74" s="1249"/>
      <c r="H74" s="1249"/>
      <c r="I74" s="1249"/>
      <c r="J74" s="1249"/>
      <c r="K74" s="1270"/>
      <c r="L74" s="1270"/>
      <c r="M74" s="1270"/>
      <c r="N74" s="1270"/>
      <c r="AM74" s="1241"/>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1223"/>
      <c r="G75" s="1249"/>
      <c r="H75" s="1249"/>
      <c r="I75" s="1242"/>
      <c r="J75" s="1242"/>
      <c r="K75" s="1251"/>
      <c r="L75" s="1251"/>
      <c r="M75" s="1251"/>
      <c r="N75" s="1251"/>
      <c r="AM75" s="1241"/>
      <c r="AN75" s="1252"/>
      <c r="AO75" s="1252"/>
      <c r="AP75" s="1252"/>
      <c r="AQ75" s="1252"/>
      <c r="AR75" s="1252"/>
      <c r="AS75" s="1252"/>
      <c r="AT75" s="1252"/>
      <c r="AU75" s="1252"/>
      <c r="AV75" s="1252"/>
      <c r="AW75" s="1252"/>
      <c r="AX75" s="1252"/>
      <c r="AY75" s="1252"/>
      <c r="AZ75" s="1252"/>
      <c r="BA75" s="1252"/>
      <c r="BB75" s="1252" t="s">
        <v>572</v>
      </c>
      <c r="BC75" s="1252"/>
      <c r="BD75" s="1252"/>
      <c r="BE75" s="1252"/>
      <c r="BF75" s="1252"/>
      <c r="BG75" s="1252"/>
      <c r="BH75" s="1252"/>
      <c r="BI75" s="1252"/>
      <c r="BJ75" s="1252"/>
      <c r="BK75" s="1252"/>
      <c r="BL75" s="1252"/>
      <c r="BM75" s="1252"/>
      <c r="BN75" s="1252"/>
      <c r="BO75" s="1252"/>
      <c r="BP75" s="1253">
        <v>7.3</v>
      </c>
      <c r="BQ75" s="1253"/>
      <c r="BR75" s="1253"/>
      <c r="BS75" s="1253"/>
      <c r="BT75" s="1253"/>
      <c r="BU75" s="1253"/>
      <c r="BV75" s="1253"/>
      <c r="BW75" s="1253"/>
      <c r="BX75" s="1253">
        <v>6.7</v>
      </c>
      <c r="BY75" s="1253"/>
      <c r="BZ75" s="1253"/>
      <c r="CA75" s="1253"/>
      <c r="CB75" s="1253"/>
      <c r="CC75" s="1253"/>
      <c r="CD75" s="1253"/>
      <c r="CE75" s="1253"/>
      <c r="CF75" s="1253">
        <v>6.5</v>
      </c>
      <c r="CG75" s="1253"/>
      <c r="CH75" s="1253"/>
      <c r="CI75" s="1253"/>
      <c r="CJ75" s="1253"/>
      <c r="CK75" s="1253"/>
      <c r="CL75" s="1253"/>
      <c r="CM75" s="1253"/>
      <c r="CN75" s="1253">
        <v>6.3</v>
      </c>
      <c r="CO75" s="1253"/>
      <c r="CP75" s="1253"/>
      <c r="CQ75" s="1253"/>
      <c r="CR75" s="1253"/>
      <c r="CS75" s="1253"/>
      <c r="CT75" s="1253"/>
      <c r="CU75" s="1253"/>
      <c r="CV75" s="1253">
        <v>6.2</v>
      </c>
      <c r="CW75" s="1253"/>
      <c r="CX75" s="1253"/>
      <c r="CY75" s="1253"/>
      <c r="CZ75" s="1253"/>
      <c r="DA75" s="1253"/>
      <c r="DB75" s="1253"/>
      <c r="DC75" s="1253"/>
    </row>
    <row r="76" spans="2:107" x14ac:dyDescent="0.15">
      <c r="B76" s="1223"/>
      <c r="G76" s="1249"/>
      <c r="H76" s="1249"/>
      <c r="I76" s="1242"/>
      <c r="J76" s="1242"/>
      <c r="K76" s="1251"/>
      <c r="L76" s="1251"/>
      <c r="M76" s="1251"/>
      <c r="N76" s="1251"/>
      <c r="AM76" s="1241"/>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1223"/>
      <c r="G77" s="1242"/>
      <c r="H77" s="1242"/>
      <c r="I77" s="1242"/>
      <c r="J77" s="1242"/>
      <c r="K77" s="1270"/>
      <c r="L77" s="1270"/>
      <c r="M77" s="1270"/>
      <c r="N77" s="1270"/>
      <c r="AN77" s="1248" t="s">
        <v>569</v>
      </c>
      <c r="AO77" s="1248"/>
      <c r="AP77" s="1248"/>
      <c r="AQ77" s="1248"/>
      <c r="AR77" s="1248"/>
      <c r="AS77" s="1248"/>
      <c r="AT77" s="1248"/>
      <c r="AU77" s="1248"/>
      <c r="AV77" s="1248"/>
      <c r="AW77" s="1248"/>
      <c r="AX77" s="1248"/>
      <c r="AY77" s="1248"/>
      <c r="AZ77" s="1248"/>
      <c r="BA77" s="1248"/>
      <c r="BB77" s="1252" t="s">
        <v>567</v>
      </c>
      <c r="BC77" s="1252"/>
      <c r="BD77" s="1252"/>
      <c r="BE77" s="1252"/>
      <c r="BF77" s="1252"/>
      <c r="BG77" s="1252"/>
      <c r="BH77" s="1252"/>
      <c r="BI77" s="1252"/>
      <c r="BJ77" s="1252"/>
      <c r="BK77" s="1252"/>
      <c r="BL77" s="1252"/>
      <c r="BM77" s="1252"/>
      <c r="BN77" s="1252"/>
      <c r="BO77" s="1252"/>
      <c r="BP77" s="1253">
        <v>49.5</v>
      </c>
      <c r="BQ77" s="1253"/>
      <c r="BR77" s="1253"/>
      <c r="BS77" s="1253"/>
      <c r="BT77" s="1253"/>
      <c r="BU77" s="1253"/>
      <c r="BV77" s="1253"/>
      <c r="BW77" s="1253"/>
      <c r="BX77" s="1253">
        <v>46.9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1223"/>
      <c r="G78" s="1242"/>
      <c r="H78" s="1242"/>
      <c r="I78" s="1242"/>
      <c r="J78" s="1242"/>
      <c r="K78" s="1270"/>
      <c r="L78" s="1270"/>
      <c r="M78" s="1270"/>
      <c r="N78" s="1270"/>
      <c r="AN78" s="1248"/>
      <c r="AO78" s="1248"/>
      <c r="AP78" s="1248"/>
      <c r="AQ78" s="1248"/>
      <c r="AR78" s="1248"/>
      <c r="AS78" s="1248"/>
      <c r="AT78" s="1248"/>
      <c r="AU78" s="1248"/>
      <c r="AV78" s="1248"/>
      <c r="AW78" s="1248"/>
      <c r="AX78" s="1248"/>
      <c r="AY78" s="1248"/>
      <c r="AZ78" s="1248"/>
      <c r="BA78" s="1248"/>
      <c r="BB78" s="1252"/>
      <c r="BC78" s="1252"/>
      <c r="BD78" s="1252"/>
      <c r="BE78" s="1252"/>
      <c r="BF78" s="1252"/>
      <c r="BG78" s="1252"/>
      <c r="BH78" s="1252"/>
      <c r="BI78" s="1252"/>
      <c r="BJ78" s="1252"/>
      <c r="BK78" s="1252"/>
      <c r="BL78" s="1252"/>
      <c r="BM78" s="1252"/>
      <c r="BN78" s="1252"/>
      <c r="BO78" s="1252"/>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1223"/>
      <c r="G79" s="1242"/>
      <c r="H79" s="1242"/>
      <c r="I79" s="1255"/>
      <c r="J79" s="1255"/>
      <c r="K79" s="1271"/>
      <c r="L79" s="1271"/>
      <c r="M79" s="1271"/>
      <c r="N79" s="1271"/>
      <c r="AN79" s="1248"/>
      <c r="AO79" s="1248"/>
      <c r="AP79" s="1248"/>
      <c r="AQ79" s="1248"/>
      <c r="AR79" s="1248"/>
      <c r="AS79" s="1248"/>
      <c r="AT79" s="1248"/>
      <c r="AU79" s="1248"/>
      <c r="AV79" s="1248"/>
      <c r="AW79" s="1248"/>
      <c r="AX79" s="1248"/>
      <c r="AY79" s="1248"/>
      <c r="AZ79" s="1248"/>
      <c r="BA79" s="1248"/>
      <c r="BB79" s="1252" t="s">
        <v>572</v>
      </c>
      <c r="BC79" s="1252"/>
      <c r="BD79" s="1252"/>
      <c r="BE79" s="1252"/>
      <c r="BF79" s="1252"/>
      <c r="BG79" s="1252"/>
      <c r="BH79" s="1252"/>
      <c r="BI79" s="1252"/>
      <c r="BJ79" s="1252"/>
      <c r="BK79" s="1252"/>
      <c r="BL79" s="1252"/>
      <c r="BM79" s="1252"/>
      <c r="BN79" s="1252"/>
      <c r="BO79" s="1252"/>
      <c r="BP79" s="1253">
        <v>7.6</v>
      </c>
      <c r="BQ79" s="1253"/>
      <c r="BR79" s="1253"/>
      <c r="BS79" s="1253"/>
      <c r="BT79" s="1253"/>
      <c r="BU79" s="1253"/>
      <c r="BV79" s="1253"/>
      <c r="BW79" s="1253"/>
      <c r="BX79" s="1253">
        <v>7.2</v>
      </c>
      <c r="BY79" s="1253"/>
      <c r="BZ79" s="1253"/>
      <c r="CA79" s="1253"/>
      <c r="CB79" s="1253"/>
      <c r="CC79" s="1253"/>
      <c r="CD79" s="1253"/>
      <c r="CE79" s="1253"/>
      <c r="CF79" s="1253">
        <v>4.5</v>
      </c>
      <c r="CG79" s="1253"/>
      <c r="CH79" s="1253"/>
      <c r="CI79" s="1253"/>
      <c r="CJ79" s="1253"/>
      <c r="CK79" s="1253"/>
      <c r="CL79" s="1253"/>
      <c r="CM79" s="1253"/>
      <c r="CN79" s="1253">
        <v>4.5999999999999996</v>
      </c>
      <c r="CO79" s="1253"/>
      <c r="CP79" s="1253"/>
      <c r="CQ79" s="1253"/>
      <c r="CR79" s="1253"/>
      <c r="CS79" s="1253"/>
      <c r="CT79" s="1253"/>
      <c r="CU79" s="1253"/>
      <c r="CV79" s="1253">
        <v>4.7</v>
      </c>
      <c r="CW79" s="1253"/>
      <c r="CX79" s="1253"/>
      <c r="CY79" s="1253"/>
      <c r="CZ79" s="1253"/>
      <c r="DA79" s="1253"/>
      <c r="DB79" s="1253"/>
      <c r="DC79" s="1253"/>
    </row>
    <row r="80" spans="2:107" x14ac:dyDescent="0.15">
      <c r="B80" s="1223"/>
      <c r="G80" s="1242"/>
      <c r="H80" s="1242"/>
      <c r="I80" s="1255"/>
      <c r="J80" s="1255"/>
      <c r="K80" s="1271"/>
      <c r="L80" s="1271"/>
      <c r="M80" s="1271"/>
      <c r="N80" s="1271"/>
      <c r="AN80" s="1248"/>
      <c r="AO80" s="1248"/>
      <c r="AP80" s="1248"/>
      <c r="AQ80" s="1248"/>
      <c r="AR80" s="1248"/>
      <c r="AS80" s="1248"/>
      <c r="AT80" s="1248"/>
      <c r="AU80" s="1248"/>
      <c r="AV80" s="1248"/>
      <c r="AW80" s="1248"/>
      <c r="AX80" s="1248"/>
      <c r="AY80" s="1248"/>
      <c r="AZ80" s="1248"/>
      <c r="BA80" s="1248"/>
      <c r="BB80" s="1252"/>
      <c r="BC80" s="1252"/>
      <c r="BD80" s="1252"/>
      <c r="BE80" s="1252"/>
      <c r="BF80" s="1252"/>
      <c r="BG80" s="1252"/>
      <c r="BH80" s="1252"/>
      <c r="BI80" s="1252"/>
      <c r="BJ80" s="1252"/>
      <c r="BK80" s="1252"/>
      <c r="BL80" s="1252"/>
      <c r="BM80" s="1252"/>
      <c r="BN80" s="1252"/>
      <c r="BO80" s="1252"/>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1223"/>
    </row>
    <row r="82" spans="2:109" ht="17.25" x14ac:dyDescent="0.15">
      <c r="B82" s="1223"/>
      <c r="K82" s="1272"/>
      <c r="L82" s="1272"/>
      <c r="M82" s="1272"/>
      <c r="N82" s="1272"/>
      <c r="AQ82" s="1272"/>
      <c r="AR82" s="1272"/>
      <c r="AS82" s="1272"/>
      <c r="AT82" s="1272"/>
      <c r="BC82" s="1272"/>
      <c r="BD82" s="1272"/>
      <c r="BE82" s="1272"/>
      <c r="BF82" s="1272"/>
      <c r="BO82" s="1272"/>
      <c r="BP82" s="1272"/>
      <c r="BQ82" s="1272"/>
      <c r="BR82" s="1272"/>
      <c r="CA82" s="1272"/>
      <c r="CB82" s="1272"/>
      <c r="CC82" s="1272"/>
      <c r="CD82" s="1272"/>
      <c r="CM82" s="1272"/>
      <c r="CN82" s="1272"/>
      <c r="CO82" s="1272"/>
      <c r="CP82" s="1272"/>
      <c r="CY82" s="1272"/>
      <c r="CZ82" s="1272"/>
      <c r="DA82" s="1272"/>
      <c r="DB82" s="1272"/>
      <c r="DC82" s="1272"/>
    </row>
    <row r="83" spans="2:109" x14ac:dyDescent="0.15">
      <c r="B83" s="1225"/>
      <c r="C83" s="1226"/>
      <c r="D83" s="1226"/>
      <c r="E83" s="1226"/>
      <c r="F83" s="1226"/>
      <c r="G83" s="1226"/>
      <c r="H83" s="1226"/>
      <c r="I83" s="1226"/>
      <c r="J83" s="1226"/>
      <c r="K83" s="1226"/>
      <c r="L83" s="1226"/>
      <c r="M83" s="1226"/>
      <c r="N83" s="1226"/>
      <c r="O83" s="1226"/>
      <c r="P83" s="1226"/>
      <c r="Q83" s="1226"/>
      <c r="R83" s="1226"/>
      <c r="S83" s="1226"/>
      <c r="T83" s="1226"/>
      <c r="U83" s="1226"/>
      <c r="V83" s="1226"/>
      <c r="W83" s="1226"/>
      <c r="X83" s="1226"/>
      <c r="Y83" s="1226"/>
      <c r="Z83" s="1226"/>
      <c r="AA83" s="1226"/>
      <c r="AB83" s="1226"/>
      <c r="AC83" s="1226"/>
      <c r="AD83" s="1226"/>
      <c r="AE83" s="1226"/>
      <c r="AF83" s="1226"/>
      <c r="AG83" s="1226"/>
      <c r="AH83" s="1226"/>
      <c r="AI83" s="1226"/>
      <c r="AJ83" s="1226"/>
      <c r="AK83" s="1226"/>
      <c r="AL83" s="1226"/>
      <c r="AM83" s="1226"/>
      <c r="AN83" s="1226"/>
      <c r="AO83" s="1226"/>
      <c r="AP83" s="1226"/>
      <c r="AQ83" s="1226"/>
      <c r="AR83" s="1226"/>
      <c r="AS83" s="1226"/>
      <c r="AT83" s="1226"/>
      <c r="AU83" s="1226"/>
      <c r="AV83" s="1226"/>
      <c r="AW83" s="1226"/>
      <c r="AX83" s="1226"/>
      <c r="AY83" s="1226"/>
      <c r="AZ83" s="1226"/>
      <c r="BA83" s="1226"/>
      <c r="BB83" s="1226"/>
      <c r="BC83" s="1226"/>
      <c r="BD83" s="1226"/>
      <c r="BE83" s="1226"/>
      <c r="BF83" s="1226"/>
      <c r="BG83" s="1226"/>
      <c r="BH83" s="1226"/>
      <c r="BI83" s="1226"/>
      <c r="BJ83" s="1226"/>
      <c r="BK83" s="1226"/>
      <c r="BL83" s="1226"/>
      <c r="BM83" s="1226"/>
      <c r="BN83" s="1226"/>
      <c r="BO83" s="1226"/>
      <c r="BP83" s="1226"/>
      <c r="BQ83" s="1226"/>
      <c r="BR83" s="1226"/>
      <c r="BS83" s="1226"/>
      <c r="BT83" s="1226"/>
      <c r="BU83" s="1226"/>
      <c r="BV83" s="1226"/>
      <c r="BW83" s="1226"/>
      <c r="BX83" s="1226"/>
      <c r="BY83" s="1226"/>
      <c r="BZ83" s="1226"/>
      <c r="CA83" s="1226"/>
      <c r="CB83" s="1226"/>
      <c r="CC83" s="1226"/>
      <c r="CD83" s="1226"/>
      <c r="CE83" s="1226"/>
      <c r="CF83" s="1226"/>
      <c r="CG83" s="1226"/>
      <c r="CH83" s="1226"/>
      <c r="CI83" s="1226"/>
      <c r="CJ83" s="1226"/>
      <c r="CK83" s="1226"/>
      <c r="CL83" s="1226"/>
      <c r="CM83" s="1226"/>
      <c r="CN83" s="1226"/>
      <c r="CO83" s="1226"/>
      <c r="CP83" s="1226"/>
      <c r="CQ83" s="1226"/>
      <c r="CR83" s="1226"/>
      <c r="CS83" s="1226"/>
      <c r="CT83" s="1226"/>
      <c r="CU83" s="1226"/>
      <c r="CV83" s="1226"/>
      <c r="CW83" s="1226"/>
      <c r="CX83" s="1226"/>
      <c r="CY83" s="1226"/>
      <c r="CZ83" s="1226"/>
      <c r="DA83" s="1226"/>
      <c r="DB83" s="1226"/>
      <c r="DC83" s="1226"/>
      <c r="DD83" s="1227"/>
    </row>
    <row r="84" spans="2:109" x14ac:dyDescent="0.15">
      <c r="DD84" s="1217"/>
      <c r="DE84" s="1217"/>
    </row>
    <row r="85" spans="2:109" x14ac:dyDescent="0.15">
      <c r="DD85" s="1217"/>
      <c r="DE85" s="1217"/>
    </row>
  </sheetData>
  <sheetProtection algorithmName="SHA-512" hashValue="06/o3cvn+ZosAFDiX3tuKrRlXRRBR1PvJDjzU5M6nZ0zsiA5ofhe2hqFmCFYBTlYaBHSfDE3FHyxd29xIJIWSw==" saltValue="jc055C2KICJkKt6+/o//N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177EA-46F2-41D9-8803-E098BB33C952}">
  <sheetPr>
    <pageSetUpPr fitToPage="1"/>
  </sheetPr>
  <dimension ref="A1:DR125"/>
  <sheetViews>
    <sheetView showGridLines="0" topLeftCell="E75" zoomScale="85" zoomScaleNormal="85"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1LMzTeYAQ3pbiRZ8N0U2ugseQhnugVRa566Pp1IrWp5ErswY3PuV4ihcGwK+ShxP0pWC+/couz/4b8/V64rJJA==" saltValue="8l7jKh7DQ0Wya/JozWnz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FE343-F2A5-4731-9252-50F60C14D2E9}">
  <sheetPr>
    <pageSetUpPr fitToPage="1"/>
  </sheetPr>
  <dimension ref="A1:DR125"/>
  <sheetViews>
    <sheetView showGridLines="0" topLeftCell="E80" zoomScale="85" zoomScaleNormal="85"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2s+F7kOWG60lD76+O6ZqjutaDUWQLGq2Vc0qWrDRMX/xpncxM3KGIfFimmgrm1GFc6esw5WslWhKcqDVxH2vwQ==" saltValue="7tIjgL2VHlAfEh4kebHI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73948</v>
      </c>
      <c r="E3" s="156"/>
      <c r="F3" s="157">
        <v>72051</v>
      </c>
      <c r="G3" s="158"/>
      <c r="H3" s="159"/>
    </row>
    <row r="4" spans="1:8" x14ac:dyDescent="0.15">
      <c r="A4" s="160"/>
      <c r="B4" s="161"/>
      <c r="C4" s="162"/>
      <c r="D4" s="163">
        <v>22249</v>
      </c>
      <c r="E4" s="164"/>
      <c r="F4" s="165">
        <v>34140</v>
      </c>
      <c r="G4" s="166"/>
      <c r="H4" s="167"/>
    </row>
    <row r="5" spans="1:8" x14ac:dyDescent="0.15">
      <c r="A5" s="148" t="s">
        <v>520</v>
      </c>
      <c r="B5" s="153"/>
      <c r="C5" s="154"/>
      <c r="D5" s="155">
        <v>61485</v>
      </c>
      <c r="E5" s="156"/>
      <c r="F5" s="157">
        <v>72756</v>
      </c>
      <c r="G5" s="158"/>
      <c r="H5" s="159"/>
    </row>
    <row r="6" spans="1:8" x14ac:dyDescent="0.15">
      <c r="A6" s="160"/>
      <c r="B6" s="161"/>
      <c r="C6" s="162"/>
      <c r="D6" s="163">
        <v>21959</v>
      </c>
      <c r="E6" s="164"/>
      <c r="F6" s="165">
        <v>32117</v>
      </c>
      <c r="G6" s="166"/>
      <c r="H6" s="167"/>
    </row>
    <row r="7" spans="1:8" x14ac:dyDescent="0.15">
      <c r="A7" s="148" t="s">
        <v>521</v>
      </c>
      <c r="B7" s="153"/>
      <c r="C7" s="154"/>
      <c r="D7" s="155">
        <v>81033</v>
      </c>
      <c r="E7" s="156"/>
      <c r="F7" s="157">
        <v>43955</v>
      </c>
      <c r="G7" s="158"/>
      <c r="H7" s="159"/>
    </row>
    <row r="8" spans="1:8" x14ac:dyDescent="0.15">
      <c r="A8" s="160"/>
      <c r="B8" s="161"/>
      <c r="C8" s="162"/>
      <c r="D8" s="163">
        <v>16152</v>
      </c>
      <c r="E8" s="164"/>
      <c r="F8" s="165">
        <v>21318</v>
      </c>
      <c r="G8" s="166"/>
      <c r="H8" s="167"/>
    </row>
    <row r="9" spans="1:8" x14ac:dyDescent="0.15">
      <c r="A9" s="148" t="s">
        <v>522</v>
      </c>
      <c r="B9" s="153"/>
      <c r="C9" s="154"/>
      <c r="D9" s="155">
        <v>68423</v>
      </c>
      <c r="E9" s="156"/>
      <c r="F9" s="157">
        <v>41921</v>
      </c>
      <c r="G9" s="158"/>
      <c r="H9" s="159"/>
    </row>
    <row r="10" spans="1:8" x14ac:dyDescent="0.15">
      <c r="A10" s="160"/>
      <c r="B10" s="161"/>
      <c r="C10" s="162"/>
      <c r="D10" s="163">
        <v>18667</v>
      </c>
      <c r="E10" s="164"/>
      <c r="F10" s="165">
        <v>21655</v>
      </c>
      <c r="G10" s="166"/>
      <c r="H10" s="167"/>
    </row>
    <row r="11" spans="1:8" x14ac:dyDescent="0.15">
      <c r="A11" s="148" t="s">
        <v>523</v>
      </c>
      <c r="B11" s="153"/>
      <c r="C11" s="154"/>
      <c r="D11" s="155">
        <v>55356</v>
      </c>
      <c r="E11" s="156"/>
      <c r="F11" s="157">
        <v>44585</v>
      </c>
      <c r="G11" s="158"/>
      <c r="H11" s="159"/>
    </row>
    <row r="12" spans="1:8" x14ac:dyDescent="0.15">
      <c r="A12" s="160"/>
      <c r="B12" s="161"/>
      <c r="C12" s="168"/>
      <c r="D12" s="163">
        <v>22048</v>
      </c>
      <c r="E12" s="164"/>
      <c r="F12" s="165">
        <v>23077</v>
      </c>
      <c r="G12" s="166"/>
      <c r="H12" s="167"/>
    </row>
    <row r="13" spans="1:8" x14ac:dyDescent="0.15">
      <c r="A13" s="148"/>
      <c r="B13" s="153"/>
      <c r="C13" s="169"/>
      <c r="D13" s="170">
        <v>68049</v>
      </c>
      <c r="E13" s="171"/>
      <c r="F13" s="172">
        <v>55054</v>
      </c>
      <c r="G13" s="173"/>
      <c r="H13" s="159"/>
    </row>
    <row r="14" spans="1:8" x14ac:dyDescent="0.15">
      <c r="A14" s="160"/>
      <c r="B14" s="161"/>
      <c r="C14" s="162"/>
      <c r="D14" s="163">
        <v>20215</v>
      </c>
      <c r="E14" s="164"/>
      <c r="F14" s="165">
        <v>26461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8.75</v>
      </c>
      <c r="C19" s="174">
        <f>ROUND(VALUE(SUBSTITUTE(実質収支比率等に係る経年分析!G$48,"▲","-")),2)</f>
        <v>10.67</v>
      </c>
      <c r="D19" s="174">
        <f>ROUND(VALUE(SUBSTITUTE(実質収支比率等に係る経年分析!H$48,"▲","-")),2)</f>
        <v>9.83</v>
      </c>
      <c r="E19" s="174">
        <f>ROUND(VALUE(SUBSTITUTE(実質収支比率等に係る経年分析!I$48,"▲","-")),2)</f>
        <v>11.42</v>
      </c>
      <c r="F19" s="174">
        <f>ROUND(VALUE(SUBSTITUTE(実質収支比率等に係る経年分析!J$48,"▲","-")),2)</f>
        <v>7.18</v>
      </c>
    </row>
    <row r="20" spans="1:11" x14ac:dyDescent="0.15">
      <c r="A20" s="174" t="s">
        <v>53</v>
      </c>
      <c r="B20" s="174">
        <f>ROUND(VALUE(SUBSTITUTE(実質収支比率等に係る経年分析!F$47,"▲","-")),2)</f>
        <v>16.25</v>
      </c>
      <c r="C20" s="174">
        <f>ROUND(VALUE(SUBSTITUTE(実質収支比率等に係る経年分析!G$47,"▲","-")),2)</f>
        <v>20.18</v>
      </c>
      <c r="D20" s="174">
        <f>ROUND(VALUE(SUBSTITUTE(実質収支比率等に係る経年分析!H$47,"▲","-")),2)</f>
        <v>22.35</v>
      </c>
      <c r="E20" s="174">
        <f>ROUND(VALUE(SUBSTITUTE(実質収支比率等に係る経年分析!I$47,"▲","-")),2)</f>
        <v>21.03</v>
      </c>
      <c r="F20" s="174">
        <f>ROUND(VALUE(SUBSTITUTE(実質収支比率等に係る経年分析!J$47,"▲","-")),2)</f>
        <v>16.88</v>
      </c>
    </row>
    <row r="21" spans="1:11" x14ac:dyDescent="0.15">
      <c r="A21" s="174" t="s">
        <v>54</v>
      </c>
      <c r="B21" s="174">
        <f>IF(ISNUMBER(VALUE(SUBSTITUTE(実質収支比率等に係る経年分析!F$49,"▲","-"))),ROUND(VALUE(SUBSTITUTE(実質収支比率等に係る経年分析!F$49,"▲","-")),2),NA())</f>
        <v>0.63</v>
      </c>
      <c r="C21" s="174">
        <f>IF(ISNUMBER(VALUE(SUBSTITUTE(実質収支比率等に係る経年分析!G$49,"▲","-"))),ROUND(VALUE(SUBSTITUTE(実質収支比率等に係る経年分析!G$49,"▲","-")),2),NA())</f>
        <v>6.36</v>
      </c>
      <c r="D21" s="174">
        <f>IF(ISNUMBER(VALUE(SUBSTITUTE(実質収支比率等に係る経年分析!H$49,"▲","-"))),ROUND(VALUE(SUBSTITUTE(実質収支比率等に係る経年分析!H$49,"▲","-")),2),NA())</f>
        <v>3.25</v>
      </c>
      <c r="E21" s="174">
        <f>IF(ISNUMBER(VALUE(SUBSTITUTE(実質収支比率等に係る経年分析!I$49,"▲","-"))),ROUND(VALUE(SUBSTITUTE(実質収支比率等に係る経年分析!I$49,"▲","-")),2),NA())</f>
        <v>-0.12</v>
      </c>
      <c r="F21" s="174">
        <f>IF(ISNUMBER(VALUE(SUBSTITUTE(実質収支比率等に係る経年分析!J$49,"▲","-"))),ROUND(VALUE(SUBSTITUTE(実質収支比率等に係る経年分析!J$49,"▲","-")),2),NA())</f>
        <v>-7.64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0.99</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8.1999999999999993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4114</v>
      </c>
      <c r="E42" s="176"/>
      <c r="F42" s="176"/>
      <c r="G42" s="176">
        <f>'実質公債費比率（分子）の構造'!L$52</f>
        <v>4151</v>
      </c>
      <c r="H42" s="176"/>
      <c r="I42" s="176"/>
      <c r="J42" s="176">
        <f>'実質公債費比率（分子）の構造'!M$52</f>
        <v>4108</v>
      </c>
      <c r="K42" s="176"/>
      <c r="L42" s="176"/>
      <c r="M42" s="176">
        <f>'実質公債費比率（分子）の構造'!N$52</f>
        <v>3960</v>
      </c>
      <c r="N42" s="176"/>
      <c r="O42" s="176"/>
      <c r="P42" s="176">
        <f>'実質公債費比率（分子）の構造'!O$52</f>
        <v>3839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43</v>
      </c>
      <c r="C45" s="176"/>
      <c r="D45" s="176"/>
      <c r="E45" s="176">
        <f>'実質公債費比率（分子）の構造'!L$49</f>
        <v>33</v>
      </c>
      <c r="F45" s="176"/>
      <c r="G45" s="176"/>
      <c r="H45" s="176">
        <f>'実質公債費比率（分子）の構造'!M$49</f>
        <v>36</v>
      </c>
      <c r="I45" s="176"/>
      <c r="J45" s="176"/>
      <c r="K45" s="176">
        <f>'実質公債費比率（分子）の構造'!N$49</f>
        <v>37</v>
      </c>
      <c r="L45" s="176"/>
      <c r="M45" s="176"/>
      <c r="N45" s="176">
        <f>'実質公債費比率（分子）の構造'!O$49</f>
        <v>30</v>
      </c>
      <c r="O45" s="176"/>
      <c r="P45" s="176"/>
    </row>
    <row r="46" spans="1:16" x14ac:dyDescent="0.15">
      <c r="A46" s="176" t="s">
        <v>64</v>
      </c>
      <c r="B46" s="176">
        <f>'実質公債費比率（分子）の構造'!K$48</f>
        <v>722</v>
      </c>
      <c r="C46" s="176"/>
      <c r="D46" s="176"/>
      <c r="E46" s="176">
        <f>'実質公債費比率（分子）の構造'!L$48</f>
        <v>636</v>
      </c>
      <c r="F46" s="176"/>
      <c r="G46" s="176"/>
      <c r="H46" s="176">
        <f>'実質公債費比率（分子）の構造'!M$48</f>
        <v>622</v>
      </c>
      <c r="I46" s="176"/>
      <c r="J46" s="176"/>
      <c r="K46" s="176">
        <f>'実質公債費比率（分子）の構造'!N$48</f>
        <v>562</v>
      </c>
      <c r="L46" s="176"/>
      <c r="M46" s="176"/>
      <c r="N46" s="176">
        <f>'実質公債費比率（分子）の構造'!O$48</f>
        <v>536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4993</v>
      </c>
      <c r="C49" s="176"/>
      <c r="D49" s="176"/>
      <c r="E49" s="176">
        <f>'実質公債費比率（分子）の構造'!L$45</f>
        <v>5041</v>
      </c>
      <c r="F49" s="176"/>
      <c r="G49" s="176"/>
      <c r="H49" s="176">
        <f>'実質公債費比率（分子）の構造'!M$45</f>
        <v>5182</v>
      </c>
      <c r="I49" s="176"/>
      <c r="J49" s="176"/>
      <c r="K49" s="176">
        <f>'実質公債費比率（分子）の構造'!N$45</f>
        <v>5002</v>
      </c>
      <c r="L49" s="176"/>
      <c r="M49" s="176"/>
      <c r="N49" s="176">
        <f>'実質公債費比率（分子）の構造'!O$45</f>
        <v>4925</v>
      </c>
      <c r="O49" s="176"/>
      <c r="P49" s="176"/>
    </row>
    <row r="50" spans="1:16" x14ac:dyDescent="0.15">
      <c r="A50" s="176" t="s">
        <v>67</v>
      </c>
      <c r="B50" s="176" t="e">
        <f>NA()</f>
        <v>#N/A</v>
      </c>
      <c r="C50" s="176">
        <f>IF(ISNUMBER('実質公債費比率（分子）の構造'!K$53),'実質公債費比率（分子）の構造'!K$53,NA())</f>
        <v>1644</v>
      </c>
      <c r="D50" s="176" t="e">
        <f>NA()</f>
        <v>#N/A</v>
      </c>
      <c r="E50" s="176" t="e">
        <f>NA()</f>
        <v>#N/A</v>
      </c>
      <c r="F50" s="176">
        <f>IF(ISNUMBER('実質公債費比率（分子）の構造'!L$53),'実質公債費比率（分子）の構造'!L$53,NA())</f>
        <v>1559</v>
      </c>
      <c r="G50" s="176" t="e">
        <f>NA()</f>
        <v>#N/A</v>
      </c>
      <c r="H50" s="176" t="e">
        <f>NA()</f>
        <v>#N/A</v>
      </c>
      <c r="I50" s="176">
        <f>IF(ISNUMBER('実質公債費比率（分子）の構造'!M$53),'実質公債費比率（分子）の構造'!M$53,NA())</f>
        <v>1732</v>
      </c>
      <c r="J50" s="176" t="e">
        <f>NA()</f>
        <v>#N/A</v>
      </c>
      <c r="K50" s="176" t="e">
        <f>NA()</f>
        <v>#N/A</v>
      </c>
      <c r="L50" s="176">
        <f>IF(ISNUMBER('実質公債費比率（分子）の構造'!N$53),'実質公債費比率（分子）の構造'!N$53,NA())</f>
        <v>1641</v>
      </c>
      <c r="M50" s="176" t="e">
        <f>NA()</f>
        <v>#N/A</v>
      </c>
      <c r="N50" s="176" t="e">
        <f>NA()</f>
        <v>#N/A</v>
      </c>
      <c r="O50" s="176">
        <f>IF(ISNUMBER('実質公債費比率（分子）の構造'!O$53),'実質公債費比率（分子）の構造'!O$53,NA())</f>
        <v>1652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43963</v>
      </c>
      <c r="E56" s="175"/>
      <c r="F56" s="175"/>
      <c r="G56" s="175">
        <f>'将来負担比率（分子）の構造'!J$52</f>
        <v>43232</v>
      </c>
      <c r="H56" s="175"/>
      <c r="I56" s="175"/>
      <c r="J56" s="175">
        <f>'将来負担比率（分子）の構造'!K$52</f>
        <v>41922</v>
      </c>
      <c r="K56" s="175"/>
      <c r="L56" s="175"/>
      <c r="M56" s="175">
        <f>'将来負担比率（分子）の構造'!L$52</f>
        <v>39495</v>
      </c>
      <c r="N56" s="175"/>
      <c r="O56" s="175"/>
      <c r="P56" s="175">
        <f>'将来負担比率（分子）の構造'!M$52</f>
        <v>37094</v>
      </c>
    </row>
    <row r="57" spans="1:16" x14ac:dyDescent="0.15">
      <c r="A57" s="175" t="s">
        <v>42</v>
      </c>
      <c r="B57" s="175"/>
      <c r="C57" s="175"/>
      <c r="D57" s="175">
        <f>'将来負担比率（分子）の構造'!I$51</f>
        <v>1416</v>
      </c>
      <c r="E57" s="175"/>
      <c r="F57" s="175"/>
      <c r="G57" s="175">
        <f>'将来負担比率（分子）の構造'!J$51</f>
        <v>1300</v>
      </c>
      <c r="H57" s="175"/>
      <c r="I57" s="175"/>
      <c r="J57" s="175">
        <f>'将来負担比率（分子）の構造'!K$51</f>
        <v>1269</v>
      </c>
      <c r="K57" s="175"/>
      <c r="L57" s="175"/>
      <c r="M57" s="175">
        <f>'将来負担比率（分子）の構造'!L$51</f>
        <v>1288</v>
      </c>
      <c r="N57" s="175"/>
      <c r="O57" s="175"/>
      <c r="P57" s="175">
        <f>'将来負担比率（分子）の構造'!M$51</f>
        <v>1519</v>
      </c>
    </row>
    <row r="58" spans="1:16" x14ac:dyDescent="0.15">
      <c r="A58" s="175" t="s">
        <v>41</v>
      </c>
      <c r="B58" s="175"/>
      <c r="C58" s="175"/>
      <c r="D58" s="175">
        <f>'将来負担比率（分子）の構造'!I$50</f>
        <v>15477</v>
      </c>
      <c r="E58" s="175"/>
      <c r="F58" s="175"/>
      <c r="G58" s="175">
        <f>'将来負担比率（分子）の構造'!J$50</f>
        <v>15475</v>
      </c>
      <c r="H58" s="175"/>
      <c r="I58" s="175"/>
      <c r="J58" s="175">
        <f>'将来負担比率（分子）の構造'!K$50</f>
        <v>16626</v>
      </c>
      <c r="K58" s="175"/>
      <c r="L58" s="175"/>
      <c r="M58" s="175">
        <f>'将来負担比率（分子）の構造'!L$50</f>
        <v>16964</v>
      </c>
      <c r="N58" s="175"/>
      <c r="O58" s="175"/>
      <c r="P58" s="175">
        <f>'将来負担比率（分子）の構造'!M$50</f>
        <v>15426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f>'将来負担比率（分子）の構造'!K$46</f>
        <v>158</v>
      </c>
      <c r="I61" s="175"/>
      <c r="J61" s="175"/>
      <c r="K61" s="175">
        <f>'将来負担比率（分子）の構造'!L$46</f>
        <v>69</v>
      </c>
      <c r="L61" s="175"/>
      <c r="M61" s="175"/>
      <c r="N61" s="175" t="str">
        <f>'将来負担比率（分子）の構造'!M$46</f>
        <v>-</v>
      </c>
      <c r="O61" s="175"/>
      <c r="P61" s="175"/>
    </row>
    <row r="62" spans="1:16" x14ac:dyDescent="0.15">
      <c r="A62" s="175" t="s">
        <v>35</v>
      </c>
      <c r="B62" s="175">
        <f>'将来負担比率（分子）の構造'!I$45</f>
        <v>2104</v>
      </c>
      <c r="C62" s="175"/>
      <c r="D62" s="175"/>
      <c r="E62" s="175">
        <f>'将来負担比率（分子）の構造'!J$45</f>
        <v>2092</v>
      </c>
      <c r="F62" s="175"/>
      <c r="G62" s="175"/>
      <c r="H62" s="175">
        <f>'将来負担比率（分子）の構造'!K$45</f>
        <v>1696</v>
      </c>
      <c r="I62" s="175"/>
      <c r="J62" s="175"/>
      <c r="K62" s="175">
        <f>'将来負担比率（分子）の構造'!L$45</f>
        <v>1435</v>
      </c>
      <c r="L62" s="175"/>
      <c r="M62" s="175"/>
      <c r="N62" s="175">
        <f>'将来負担比率（分子）の構造'!M$45</f>
        <v>1227</v>
      </c>
      <c r="O62" s="175"/>
      <c r="P62" s="175"/>
    </row>
    <row r="63" spans="1:16" x14ac:dyDescent="0.15">
      <c r="A63" s="175" t="s">
        <v>34</v>
      </c>
      <c r="B63" s="175">
        <f>'将来負担比率（分子）の構造'!I$44</f>
        <v>326</v>
      </c>
      <c r="C63" s="175"/>
      <c r="D63" s="175"/>
      <c r="E63" s="175">
        <f>'将来負担比率（分子）の構造'!J$44</f>
        <v>294</v>
      </c>
      <c r="F63" s="175"/>
      <c r="G63" s="175"/>
      <c r="H63" s="175">
        <f>'将来負担比率（分子）の構造'!K$44</f>
        <v>255</v>
      </c>
      <c r="I63" s="175"/>
      <c r="J63" s="175"/>
      <c r="K63" s="175">
        <f>'将来負担比率（分子）の構造'!L$44</f>
        <v>217</v>
      </c>
      <c r="L63" s="175"/>
      <c r="M63" s="175"/>
      <c r="N63" s="175">
        <f>'将来負担比率（分子）の構造'!M$44</f>
        <v>185</v>
      </c>
      <c r="O63" s="175"/>
      <c r="P63" s="175"/>
    </row>
    <row r="64" spans="1:16" x14ac:dyDescent="0.15">
      <c r="A64" s="175" t="s">
        <v>33</v>
      </c>
      <c r="B64" s="175">
        <f>'将来負担比率（分子）の構造'!I$43</f>
        <v>9110</v>
      </c>
      <c r="C64" s="175"/>
      <c r="D64" s="175"/>
      <c r="E64" s="175">
        <f>'将来負担比率（分子）の構造'!J$43</f>
        <v>8406</v>
      </c>
      <c r="F64" s="175"/>
      <c r="G64" s="175"/>
      <c r="H64" s="175">
        <f>'将来負担比率（分子）の構造'!K$43</f>
        <v>7685</v>
      </c>
      <c r="I64" s="175"/>
      <c r="J64" s="175"/>
      <c r="K64" s="175">
        <f>'将来負担比率（分子）の構造'!L$43</f>
        <v>6931</v>
      </c>
      <c r="L64" s="175"/>
      <c r="M64" s="175"/>
      <c r="N64" s="175">
        <f>'将来負担比率（分子）の構造'!M$43</f>
        <v>6445</v>
      </c>
      <c r="O64" s="175"/>
      <c r="P64" s="175"/>
    </row>
    <row r="65" spans="1:16" x14ac:dyDescent="0.15">
      <c r="A65" s="175" t="s">
        <v>32</v>
      </c>
      <c r="B65" s="175">
        <f>'将来負担比率（分子）の構造'!I$42</f>
        <v>176</v>
      </c>
      <c r="C65" s="175"/>
      <c r="D65" s="175"/>
      <c r="E65" s="175">
        <f>'将来負担比率（分子）の構造'!J$42</f>
        <v>102</v>
      </c>
      <c r="F65" s="175"/>
      <c r="G65" s="175"/>
      <c r="H65" s="175">
        <f>'将来負担比率（分子）の構造'!K$42</f>
        <v>209</v>
      </c>
      <c r="I65" s="175"/>
      <c r="J65" s="175"/>
      <c r="K65" s="175">
        <f>'将来負担比率（分子）の構造'!L$42</f>
        <v>165</v>
      </c>
      <c r="L65" s="175"/>
      <c r="M65" s="175"/>
      <c r="N65" s="175">
        <f>'将来負担比率（分子）の構造'!M$42</f>
        <v>1213</v>
      </c>
      <c r="O65" s="175"/>
      <c r="P65" s="175"/>
    </row>
    <row r="66" spans="1:16" x14ac:dyDescent="0.15">
      <c r="A66" s="175" t="s">
        <v>31</v>
      </c>
      <c r="B66" s="175">
        <f>'将来負担比率（分子）の構造'!I$41</f>
        <v>49348</v>
      </c>
      <c r="C66" s="175"/>
      <c r="D66" s="175"/>
      <c r="E66" s="175">
        <f>'将来負担比率（分子）の構造'!J$41</f>
        <v>48600</v>
      </c>
      <c r="F66" s="175"/>
      <c r="G66" s="175"/>
      <c r="H66" s="175">
        <f>'将来負担比率（分子）の構造'!K$41</f>
        <v>47779</v>
      </c>
      <c r="I66" s="175"/>
      <c r="J66" s="175"/>
      <c r="K66" s="175">
        <f>'将来負担比率（分子）の構造'!L$41</f>
        <v>45976</v>
      </c>
      <c r="L66" s="175"/>
      <c r="M66" s="175"/>
      <c r="N66" s="175">
        <f>'将来負担比率（分子）の構造'!M$41</f>
        <v>43747</v>
      </c>
      <c r="O66" s="175"/>
      <c r="P66" s="175"/>
    </row>
    <row r="67" spans="1:16" x14ac:dyDescent="0.15">
      <c r="A67" s="175" t="s">
        <v>71</v>
      </c>
      <c r="B67" s="175" t="e">
        <f>NA()</f>
        <v>#N/A</v>
      </c>
      <c r="C67" s="175">
        <f>IF(ISNUMBER('将来負担比率（分子）の構造'!I$53), IF('将来負担比率（分子）の構造'!I$53 &lt; 0, 0, '将来負担比率（分子）の構造'!I$53), NA())</f>
        <v>209</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6837</v>
      </c>
      <c r="C72" s="179">
        <f>基金残高に係る経年分析!G55</f>
        <v>6357</v>
      </c>
      <c r="D72" s="179">
        <f>基金残高に係る経年分析!H55</f>
        <v>5223</v>
      </c>
    </row>
    <row r="73" spans="1:16" x14ac:dyDescent="0.15">
      <c r="A73" s="178" t="s">
        <v>74</v>
      </c>
      <c r="B73" s="179">
        <f>基金残高に係る経年分析!F56</f>
        <v>5094</v>
      </c>
      <c r="C73" s="179">
        <f>基金残高に係る経年分析!G56</f>
        <v>5099</v>
      </c>
      <c r="D73" s="179">
        <f>基金残高に係る経年分析!H56</f>
        <v>5105</v>
      </c>
    </row>
    <row r="74" spans="1:16" x14ac:dyDescent="0.15">
      <c r="A74" s="178" t="s">
        <v>75</v>
      </c>
      <c r="B74" s="179">
        <f>基金残高に係る経年分析!F57</f>
        <v>5866</v>
      </c>
      <c r="C74" s="179">
        <f>基金残高に係る経年分析!G57</f>
        <v>6288</v>
      </c>
      <c r="D74" s="179">
        <f>基金残高に係る経年分析!H57</f>
        <v>5738</v>
      </c>
    </row>
  </sheetData>
  <sheetProtection algorithmName="SHA-512" hashValue="bPTmkjx/ZCvO1J57YpC3yENqFrETykp/7SCm3jcj8LrStw2zqZi44Xgu6xnZ/oaycOTN0jWv5X7whPPIDTSOlw==" saltValue="BXT1tDAImV0ZBrE7RYqn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9" t="s">
        <v>202</v>
      </c>
      <c r="DI1" s="720"/>
      <c r="DJ1" s="720"/>
      <c r="DK1" s="720"/>
      <c r="DL1" s="720"/>
      <c r="DM1" s="720"/>
      <c r="DN1" s="721"/>
      <c r="DO1" s="214"/>
      <c r="DP1" s="719" t="s">
        <v>203</v>
      </c>
      <c r="DQ1" s="720"/>
      <c r="DR1" s="720"/>
      <c r="DS1" s="720"/>
      <c r="DT1" s="720"/>
      <c r="DU1" s="720"/>
      <c r="DV1" s="720"/>
      <c r="DW1" s="720"/>
      <c r="DX1" s="720"/>
      <c r="DY1" s="720"/>
      <c r="DZ1" s="720"/>
      <c r="EA1" s="720"/>
      <c r="EB1" s="720"/>
      <c r="EC1" s="721"/>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5" t="s">
        <v>205</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206</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207</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208</v>
      </c>
      <c r="S4" s="676"/>
      <c r="T4" s="676"/>
      <c r="U4" s="676"/>
      <c r="V4" s="676"/>
      <c r="W4" s="676"/>
      <c r="X4" s="676"/>
      <c r="Y4" s="677"/>
      <c r="Z4" s="675" t="s">
        <v>209</v>
      </c>
      <c r="AA4" s="676"/>
      <c r="AB4" s="676"/>
      <c r="AC4" s="677"/>
      <c r="AD4" s="675" t="s">
        <v>210</v>
      </c>
      <c r="AE4" s="676"/>
      <c r="AF4" s="676"/>
      <c r="AG4" s="676"/>
      <c r="AH4" s="676"/>
      <c r="AI4" s="676"/>
      <c r="AJ4" s="676"/>
      <c r="AK4" s="677"/>
      <c r="AL4" s="675" t="s">
        <v>209</v>
      </c>
      <c r="AM4" s="676"/>
      <c r="AN4" s="676"/>
      <c r="AO4" s="677"/>
      <c r="AP4" s="722" t="s">
        <v>211</v>
      </c>
      <c r="AQ4" s="722"/>
      <c r="AR4" s="722"/>
      <c r="AS4" s="722"/>
      <c r="AT4" s="722"/>
      <c r="AU4" s="722"/>
      <c r="AV4" s="722"/>
      <c r="AW4" s="722"/>
      <c r="AX4" s="722"/>
      <c r="AY4" s="722"/>
      <c r="AZ4" s="722"/>
      <c r="BA4" s="722"/>
      <c r="BB4" s="722"/>
      <c r="BC4" s="722"/>
      <c r="BD4" s="722"/>
      <c r="BE4" s="722"/>
      <c r="BF4" s="722"/>
      <c r="BG4" s="722" t="s">
        <v>212</v>
      </c>
      <c r="BH4" s="722"/>
      <c r="BI4" s="722"/>
      <c r="BJ4" s="722"/>
      <c r="BK4" s="722"/>
      <c r="BL4" s="722"/>
      <c r="BM4" s="722"/>
      <c r="BN4" s="722"/>
      <c r="BO4" s="722" t="s">
        <v>209</v>
      </c>
      <c r="BP4" s="722"/>
      <c r="BQ4" s="722"/>
      <c r="BR4" s="722"/>
      <c r="BS4" s="722" t="s">
        <v>213</v>
      </c>
      <c r="BT4" s="722"/>
      <c r="BU4" s="722"/>
      <c r="BV4" s="722"/>
      <c r="BW4" s="722"/>
      <c r="BX4" s="722"/>
      <c r="BY4" s="722"/>
      <c r="BZ4" s="722"/>
      <c r="CA4" s="722"/>
      <c r="CB4" s="722"/>
      <c r="CD4" s="675" t="s">
        <v>214</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81" t="s">
        <v>215</v>
      </c>
      <c r="C5" s="682"/>
      <c r="D5" s="682"/>
      <c r="E5" s="682"/>
      <c r="F5" s="682"/>
      <c r="G5" s="682"/>
      <c r="H5" s="682"/>
      <c r="I5" s="682"/>
      <c r="J5" s="682"/>
      <c r="K5" s="682"/>
      <c r="L5" s="682"/>
      <c r="M5" s="682"/>
      <c r="N5" s="682"/>
      <c r="O5" s="682"/>
      <c r="P5" s="682"/>
      <c r="Q5" s="683"/>
      <c r="R5" s="678">
        <v>13603344</v>
      </c>
      <c r="S5" s="679"/>
      <c r="T5" s="679"/>
      <c r="U5" s="679"/>
      <c r="V5" s="679"/>
      <c r="W5" s="679"/>
      <c r="X5" s="679"/>
      <c r="Y5" s="704"/>
      <c r="Z5" s="717">
        <v>18</v>
      </c>
      <c r="AA5" s="717"/>
      <c r="AB5" s="717"/>
      <c r="AC5" s="717"/>
      <c r="AD5" s="718">
        <v>13603344</v>
      </c>
      <c r="AE5" s="718"/>
      <c r="AF5" s="718"/>
      <c r="AG5" s="718"/>
      <c r="AH5" s="718"/>
      <c r="AI5" s="718"/>
      <c r="AJ5" s="718"/>
      <c r="AK5" s="718"/>
      <c r="AL5" s="705">
        <v>42.6</v>
      </c>
      <c r="AM5" s="687"/>
      <c r="AN5" s="687"/>
      <c r="AO5" s="706"/>
      <c r="AP5" s="681" t="s">
        <v>216</v>
      </c>
      <c r="AQ5" s="682"/>
      <c r="AR5" s="682"/>
      <c r="AS5" s="682"/>
      <c r="AT5" s="682"/>
      <c r="AU5" s="682"/>
      <c r="AV5" s="682"/>
      <c r="AW5" s="682"/>
      <c r="AX5" s="682"/>
      <c r="AY5" s="682"/>
      <c r="AZ5" s="682"/>
      <c r="BA5" s="682"/>
      <c r="BB5" s="682"/>
      <c r="BC5" s="682"/>
      <c r="BD5" s="682"/>
      <c r="BE5" s="682"/>
      <c r="BF5" s="683"/>
      <c r="BG5" s="623">
        <v>13600328</v>
      </c>
      <c r="BH5" s="624"/>
      <c r="BI5" s="624"/>
      <c r="BJ5" s="624"/>
      <c r="BK5" s="624"/>
      <c r="BL5" s="624"/>
      <c r="BM5" s="624"/>
      <c r="BN5" s="625"/>
      <c r="BO5" s="661">
        <v>100</v>
      </c>
      <c r="BP5" s="661"/>
      <c r="BQ5" s="661"/>
      <c r="BR5" s="661"/>
      <c r="BS5" s="662" t="s">
        <v>121</v>
      </c>
      <c r="BT5" s="662"/>
      <c r="BU5" s="662"/>
      <c r="BV5" s="662"/>
      <c r="BW5" s="662"/>
      <c r="BX5" s="662"/>
      <c r="BY5" s="662"/>
      <c r="BZ5" s="662"/>
      <c r="CA5" s="662"/>
      <c r="CB5" s="700"/>
      <c r="CD5" s="675" t="s">
        <v>211</v>
      </c>
      <c r="CE5" s="676"/>
      <c r="CF5" s="676"/>
      <c r="CG5" s="676"/>
      <c r="CH5" s="676"/>
      <c r="CI5" s="676"/>
      <c r="CJ5" s="676"/>
      <c r="CK5" s="676"/>
      <c r="CL5" s="676"/>
      <c r="CM5" s="676"/>
      <c r="CN5" s="676"/>
      <c r="CO5" s="676"/>
      <c r="CP5" s="676"/>
      <c r="CQ5" s="677"/>
      <c r="CR5" s="675" t="s">
        <v>217</v>
      </c>
      <c r="CS5" s="676"/>
      <c r="CT5" s="676"/>
      <c r="CU5" s="676"/>
      <c r="CV5" s="676"/>
      <c r="CW5" s="676"/>
      <c r="CX5" s="676"/>
      <c r="CY5" s="677"/>
      <c r="CZ5" s="675" t="s">
        <v>209</v>
      </c>
      <c r="DA5" s="676"/>
      <c r="DB5" s="676"/>
      <c r="DC5" s="677"/>
      <c r="DD5" s="675" t="s">
        <v>218</v>
      </c>
      <c r="DE5" s="676"/>
      <c r="DF5" s="676"/>
      <c r="DG5" s="676"/>
      <c r="DH5" s="676"/>
      <c r="DI5" s="676"/>
      <c r="DJ5" s="676"/>
      <c r="DK5" s="676"/>
      <c r="DL5" s="676"/>
      <c r="DM5" s="676"/>
      <c r="DN5" s="676"/>
      <c r="DO5" s="676"/>
      <c r="DP5" s="677"/>
      <c r="DQ5" s="675" t="s">
        <v>219</v>
      </c>
      <c r="DR5" s="676"/>
      <c r="DS5" s="676"/>
      <c r="DT5" s="676"/>
      <c r="DU5" s="676"/>
      <c r="DV5" s="676"/>
      <c r="DW5" s="676"/>
      <c r="DX5" s="676"/>
      <c r="DY5" s="676"/>
      <c r="DZ5" s="676"/>
      <c r="EA5" s="676"/>
      <c r="EB5" s="676"/>
      <c r="EC5" s="677"/>
    </row>
    <row r="6" spans="2:143" ht="11.25" customHeight="1" x14ac:dyDescent="0.15">
      <c r="B6" s="620" t="s">
        <v>220</v>
      </c>
      <c r="C6" s="621"/>
      <c r="D6" s="621"/>
      <c r="E6" s="621"/>
      <c r="F6" s="621"/>
      <c r="G6" s="621"/>
      <c r="H6" s="621"/>
      <c r="I6" s="621"/>
      <c r="J6" s="621"/>
      <c r="K6" s="621"/>
      <c r="L6" s="621"/>
      <c r="M6" s="621"/>
      <c r="N6" s="621"/>
      <c r="O6" s="621"/>
      <c r="P6" s="621"/>
      <c r="Q6" s="622"/>
      <c r="R6" s="623">
        <v>313363</v>
      </c>
      <c r="S6" s="624"/>
      <c r="T6" s="624"/>
      <c r="U6" s="624"/>
      <c r="V6" s="624"/>
      <c r="W6" s="624"/>
      <c r="X6" s="624"/>
      <c r="Y6" s="625"/>
      <c r="Z6" s="661">
        <v>0.4</v>
      </c>
      <c r="AA6" s="661"/>
      <c r="AB6" s="661"/>
      <c r="AC6" s="661"/>
      <c r="AD6" s="662">
        <v>313363</v>
      </c>
      <c r="AE6" s="662"/>
      <c r="AF6" s="662"/>
      <c r="AG6" s="662"/>
      <c r="AH6" s="662"/>
      <c r="AI6" s="662"/>
      <c r="AJ6" s="662"/>
      <c r="AK6" s="662"/>
      <c r="AL6" s="626">
        <v>1</v>
      </c>
      <c r="AM6" s="627"/>
      <c r="AN6" s="627"/>
      <c r="AO6" s="663"/>
      <c r="AP6" s="620" t="s">
        <v>221</v>
      </c>
      <c r="AQ6" s="621"/>
      <c r="AR6" s="621"/>
      <c r="AS6" s="621"/>
      <c r="AT6" s="621"/>
      <c r="AU6" s="621"/>
      <c r="AV6" s="621"/>
      <c r="AW6" s="621"/>
      <c r="AX6" s="621"/>
      <c r="AY6" s="621"/>
      <c r="AZ6" s="621"/>
      <c r="BA6" s="621"/>
      <c r="BB6" s="621"/>
      <c r="BC6" s="621"/>
      <c r="BD6" s="621"/>
      <c r="BE6" s="621"/>
      <c r="BF6" s="622"/>
      <c r="BG6" s="623">
        <v>13600328</v>
      </c>
      <c r="BH6" s="624"/>
      <c r="BI6" s="624"/>
      <c r="BJ6" s="624"/>
      <c r="BK6" s="624"/>
      <c r="BL6" s="624"/>
      <c r="BM6" s="624"/>
      <c r="BN6" s="625"/>
      <c r="BO6" s="661">
        <v>100</v>
      </c>
      <c r="BP6" s="661"/>
      <c r="BQ6" s="661"/>
      <c r="BR6" s="661"/>
      <c r="BS6" s="662" t="s">
        <v>121</v>
      </c>
      <c r="BT6" s="662"/>
      <c r="BU6" s="662"/>
      <c r="BV6" s="662"/>
      <c r="BW6" s="662"/>
      <c r="BX6" s="662"/>
      <c r="BY6" s="662"/>
      <c r="BZ6" s="662"/>
      <c r="CA6" s="662"/>
      <c r="CB6" s="700"/>
      <c r="CD6" s="681" t="s">
        <v>222</v>
      </c>
      <c r="CE6" s="682"/>
      <c r="CF6" s="682"/>
      <c r="CG6" s="682"/>
      <c r="CH6" s="682"/>
      <c r="CI6" s="682"/>
      <c r="CJ6" s="682"/>
      <c r="CK6" s="682"/>
      <c r="CL6" s="682"/>
      <c r="CM6" s="682"/>
      <c r="CN6" s="682"/>
      <c r="CO6" s="682"/>
      <c r="CP6" s="682"/>
      <c r="CQ6" s="683"/>
      <c r="CR6" s="623">
        <v>352562</v>
      </c>
      <c r="CS6" s="624"/>
      <c r="CT6" s="624"/>
      <c r="CU6" s="624"/>
      <c r="CV6" s="624"/>
      <c r="CW6" s="624"/>
      <c r="CX6" s="624"/>
      <c r="CY6" s="625"/>
      <c r="CZ6" s="705">
        <v>0.5</v>
      </c>
      <c r="DA6" s="687"/>
      <c r="DB6" s="687"/>
      <c r="DC6" s="707"/>
      <c r="DD6" s="629" t="s">
        <v>121</v>
      </c>
      <c r="DE6" s="624"/>
      <c r="DF6" s="624"/>
      <c r="DG6" s="624"/>
      <c r="DH6" s="624"/>
      <c r="DI6" s="624"/>
      <c r="DJ6" s="624"/>
      <c r="DK6" s="624"/>
      <c r="DL6" s="624"/>
      <c r="DM6" s="624"/>
      <c r="DN6" s="624"/>
      <c r="DO6" s="624"/>
      <c r="DP6" s="625"/>
      <c r="DQ6" s="629">
        <v>352562</v>
      </c>
      <c r="DR6" s="624"/>
      <c r="DS6" s="624"/>
      <c r="DT6" s="624"/>
      <c r="DU6" s="624"/>
      <c r="DV6" s="624"/>
      <c r="DW6" s="624"/>
      <c r="DX6" s="624"/>
      <c r="DY6" s="624"/>
      <c r="DZ6" s="624"/>
      <c r="EA6" s="624"/>
      <c r="EB6" s="624"/>
      <c r="EC6" s="660"/>
    </row>
    <row r="7" spans="2:143" ht="11.25" customHeight="1" x14ac:dyDescent="0.15">
      <c r="B7" s="620" t="s">
        <v>223</v>
      </c>
      <c r="C7" s="621"/>
      <c r="D7" s="621"/>
      <c r="E7" s="621"/>
      <c r="F7" s="621"/>
      <c r="G7" s="621"/>
      <c r="H7" s="621"/>
      <c r="I7" s="621"/>
      <c r="J7" s="621"/>
      <c r="K7" s="621"/>
      <c r="L7" s="621"/>
      <c r="M7" s="621"/>
      <c r="N7" s="621"/>
      <c r="O7" s="621"/>
      <c r="P7" s="621"/>
      <c r="Q7" s="622"/>
      <c r="R7" s="623">
        <v>2038</v>
      </c>
      <c r="S7" s="624"/>
      <c r="T7" s="624"/>
      <c r="U7" s="624"/>
      <c r="V7" s="624"/>
      <c r="W7" s="624"/>
      <c r="X7" s="624"/>
      <c r="Y7" s="625"/>
      <c r="Z7" s="661">
        <v>0</v>
      </c>
      <c r="AA7" s="661"/>
      <c r="AB7" s="661"/>
      <c r="AC7" s="661"/>
      <c r="AD7" s="662">
        <v>2038</v>
      </c>
      <c r="AE7" s="662"/>
      <c r="AF7" s="662"/>
      <c r="AG7" s="662"/>
      <c r="AH7" s="662"/>
      <c r="AI7" s="662"/>
      <c r="AJ7" s="662"/>
      <c r="AK7" s="662"/>
      <c r="AL7" s="626">
        <v>0</v>
      </c>
      <c r="AM7" s="627"/>
      <c r="AN7" s="627"/>
      <c r="AO7" s="663"/>
      <c r="AP7" s="620" t="s">
        <v>224</v>
      </c>
      <c r="AQ7" s="621"/>
      <c r="AR7" s="621"/>
      <c r="AS7" s="621"/>
      <c r="AT7" s="621"/>
      <c r="AU7" s="621"/>
      <c r="AV7" s="621"/>
      <c r="AW7" s="621"/>
      <c r="AX7" s="621"/>
      <c r="AY7" s="621"/>
      <c r="AZ7" s="621"/>
      <c r="BA7" s="621"/>
      <c r="BB7" s="621"/>
      <c r="BC7" s="621"/>
      <c r="BD7" s="621"/>
      <c r="BE7" s="621"/>
      <c r="BF7" s="622"/>
      <c r="BG7" s="623">
        <v>4969887</v>
      </c>
      <c r="BH7" s="624"/>
      <c r="BI7" s="624"/>
      <c r="BJ7" s="624"/>
      <c r="BK7" s="624"/>
      <c r="BL7" s="624"/>
      <c r="BM7" s="624"/>
      <c r="BN7" s="625"/>
      <c r="BO7" s="661">
        <v>36.5</v>
      </c>
      <c r="BP7" s="661"/>
      <c r="BQ7" s="661"/>
      <c r="BR7" s="661"/>
      <c r="BS7" s="662" t="s">
        <v>121</v>
      </c>
      <c r="BT7" s="662"/>
      <c r="BU7" s="662"/>
      <c r="BV7" s="662"/>
      <c r="BW7" s="662"/>
      <c r="BX7" s="662"/>
      <c r="BY7" s="662"/>
      <c r="BZ7" s="662"/>
      <c r="CA7" s="662"/>
      <c r="CB7" s="700"/>
      <c r="CD7" s="620" t="s">
        <v>225</v>
      </c>
      <c r="CE7" s="621"/>
      <c r="CF7" s="621"/>
      <c r="CG7" s="621"/>
      <c r="CH7" s="621"/>
      <c r="CI7" s="621"/>
      <c r="CJ7" s="621"/>
      <c r="CK7" s="621"/>
      <c r="CL7" s="621"/>
      <c r="CM7" s="621"/>
      <c r="CN7" s="621"/>
      <c r="CO7" s="621"/>
      <c r="CP7" s="621"/>
      <c r="CQ7" s="622"/>
      <c r="CR7" s="623">
        <v>6285719</v>
      </c>
      <c r="CS7" s="624"/>
      <c r="CT7" s="624"/>
      <c r="CU7" s="624"/>
      <c r="CV7" s="624"/>
      <c r="CW7" s="624"/>
      <c r="CX7" s="624"/>
      <c r="CY7" s="625"/>
      <c r="CZ7" s="661">
        <v>8.6</v>
      </c>
      <c r="DA7" s="661"/>
      <c r="DB7" s="661"/>
      <c r="DC7" s="661"/>
      <c r="DD7" s="629">
        <v>58788</v>
      </c>
      <c r="DE7" s="624"/>
      <c r="DF7" s="624"/>
      <c r="DG7" s="624"/>
      <c r="DH7" s="624"/>
      <c r="DI7" s="624"/>
      <c r="DJ7" s="624"/>
      <c r="DK7" s="624"/>
      <c r="DL7" s="624"/>
      <c r="DM7" s="624"/>
      <c r="DN7" s="624"/>
      <c r="DO7" s="624"/>
      <c r="DP7" s="625"/>
      <c r="DQ7" s="629">
        <v>5386086</v>
      </c>
      <c r="DR7" s="624"/>
      <c r="DS7" s="624"/>
      <c r="DT7" s="624"/>
      <c r="DU7" s="624"/>
      <c r="DV7" s="624"/>
      <c r="DW7" s="624"/>
      <c r="DX7" s="624"/>
      <c r="DY7" s="624"/>
      <c r="DZ7" s="624"/>
      <c r="EA7" s="624"/>
      <c r="EB7" s="624"/>
      <c r="EC7" s="660"/>
    </row>
    <row r="8" spans="2:143" ht="11.25" customHeight="1" x14ac:dyDescent="0.15">
      <c r="B8" s="620" t="s">
        <v>226</v>
      </c>
      <c r="C8" s="621"/>
      <c r="D8" s="621"/>
      <c r="E8" s="621"/>
      <c r="F8" s="621"/>
      <c r="G8" s="621"/>
      <c r="H8" s="621"/>
      <c r="I8" s="621"/>
      <c r="J8" s="621"/>
      <c r="K8" s="621"/>
      <c r="L8" s="621"/>
      <c r="M8" s="621"/>
      <c r="N8" s="621"/>
      <c r="O8" s="621"/>
      <c r="P8" s="621"/>
      <c r="Q8" s="622"/>
      <c r="R8" s="623">
        <v>25771</v>
      </c>
      <c r="S8" s="624"/>
      <c r="T8" s="624"/>
      <c r="U8" s="624"/>
      <c r="V8" s="624"/>
      <c r="W8" s="624"/>
      <c r="X8" s="624"/>
      <c r="Y8" s="625"/>
      <c r="Z8" s="661">
        <v>0</v>
      </c>
      <c r="AA8" s="661"/>
      <c r="AB8" s="661"/>
      <c r="AC8" s="661"/>
      <c r="AD8" s="662">
        <v>25771</v>
      </c>
      <c r="AE8" s="662"/>
      <c r="AF8" s="662"/>
      <c r="AG8" s="662"/>
      <c r="AH8" s="662"/>
      <c r="AI8" s="662"/>
      <c r="AJ8" s="662"/>
      <c r="AK8" s="662"/>
      <c r="AL8" s="626">
        <v>0.1</v>
      </c>
      <c r="AM8" s="627"/>
      <c r="AN8" s="627"/>
      <c r="AO8" s="663"/>
      <c r="AP8" s="620" t="s">
        <v>227</v>
      </c>
      <c r="AQ8" s="621"/>
      <c r="AR8" s="621"/>
      <c r="AS8" s="621"/>
      <c r="AT8" s="621"/>
      <c r="AU8" s="621"/>
      <c r="AV8" s="621"/>
      <c r="AW8" s="621"/>
      <c r="AX8" s="621"/>
      <c r="AY8" s="621"/>
      <c r="AZ8" s="621"/>
      <c r="BA8" s="621"/>
      <c r="BB8" s="621"/>
      <c r="BC8" s="621"/>
      <c r="BD8" s="621"/>
      <c r="BE8" s="621"/>
      <c r="BF8" s="622"/>
      <c r="BG8" s="623">
        <v>177222</v>
      </c>
      <c r="BH8" s="624"/>
      <c r="BI8" s="624"/>
      <c r="BJ8" s="624"/>
      <c r="BK8" s="624"/>
      <c r="BL8" s="624"/>
      <c r="BM8" s="624"/>
      <c r="BN8" s="625"/>
      <c r="BO8" s="661">
        <v>1.3</v>
      </c>
      <c r="BP8" s="661"/>
      <c r="BQ8" s="661"/>
      <c r="BR8" s="661"/>
      <c r="BS8" s="662" t="s">
        <v>121</v>
      </c>
      <c r="BT8" s="662"/>
      <c r="BU8" s="662"/>
      <c r="BV8" s="662"/>
      <c r="BW8" s="662"/>
      <c r="BX8" s="662"/>
      <c r="BY8" s="662"/>
      <c r="BZ8" s="662"/>
      <c r="CA8" s="662"/>
      <c r="CB8" s="700"/>
      <c r="CD8" s="620" t="s">
        <v>228</v>
      </c>
      <c r="CE8" s="621"/>
      <c r="CF8" s="621"/>
      <c r="CG8" s="621"/>
      <c r="CH8" s="621"/>
      <c r="CI8" s="621"/>
      <c r="CJ8" s="621"/>
      <c r="CK8" s="621"/>
      <c r="CL8" s="621"/>
      <c r="CM8" s="621"/>
      <c r="CN8" s="621"/>
      <c r="CO8" s="621"/>
      <c r="CP8" s="621"/>
      <c r="CQ8" s="622"/>
      <c r="CR8" s="623">
        <v>37872377</v>
      </c>
      <c r="CS8" s="624"/>
      <c r="CT8" s="624"/>
      <c r="CU8" s="624"/>
      <c r="CV8" s="624"/>
      <c r="CW8" s="624"/>
      <c r="CX8" s="624"/>
      <c r="CY8" s="625"/>
      <c r="CZ8" s="661">
        <v>52.1</v>
      </c>
      <c r="DA8" s="661"/>
      <c r="DB8" s="661"/>
      <c r="DC8" s="661"/>
      <c r="DD8" s="629">
        <v>78641</v>
      </c>
      <c r="DE8" s="624"/>
      <c r="DF8" s="624"/>
      <c r="DG8" s="624"/>
      <c r="DH8" s="624"/>
      <c r="DI8" s="624"/>
      <c r="DJ8" s="624"/>
      <c r="DK8" s="624"/>
      <c r="DL8" s="624"/>
      <c r="DM8" s="624"/>
      <c r="DN8" s="624"/>
      <c r="DO8" s="624"/>
      <c r="DP8" s="625"/>
      <c r="DQ8" s="629">
        <v>16098684</v>
      </c>
      <c r="DR8" s="624"/>
      <c r="DS8" s="624"/>
      <c r="DT8" s="624"/>
      <c r="DU8" s="624"/>
      <c r="DV8" s="624"/>
      <c r="DW8" s="624"/>
      <c r="DX8" s="624"/>
      <c r="DY8" s="624"/>
      <c r="DZ8" s="624"/>
      <c r="EA8" s="624"/>
      <c r="EB8" s="624"/>
      <c r="EC8" s="660"/>
    </row>
    <row r="9" spans="2:143" ht="11.25" customHeight="1" x14ac:dyDescent="0.15">
      <c r="B9" s="620" t="s">
        <v>229</v>
      </c>
      <c r="C9" s="621"/>
      <c r="D9" s="621"/>
      <c r="E9" s="621"/>
      <c r="F9" s="621"/>
      <c r="G9" s="621"/>
      <c r="H9" s="621"/>
      <c r="I9" s="621"/>
      <c r="J9" s="621"/>
      <c r="K9" s="621"/>
      <c r="L9" s="621"/>
      <c r="M9" s="621"/>
      <c r="N9" s="621"/>
      <c r="O9" s="621"/>
      <c r="P9" s="621"/>
      <c r="Q9" s="622"/>
      <c r="R9" s="623">
        <v>28739</v>
      </c>
      <c r="S9" s="624"/>
      <c r="T9" s="624"/>
      <c r="U9" s="624"/>
      <c r="V9" s="624"/>
      <c r="W9" s="624"/>
      <c r="X9" s="624"/>
      <c r="Y9" s="625"/>
      <c r="Z9" s="661">
        <v>0</v>
      </c>
      <c r="AA9" s="661"/>
      <c r="AB9" s="661"/>
      <c r="AC9" s="661"/>
      <c r="AD9" s="662">
        <v>28739</v>
      </c>
      <c r="AE9" s="662"/>
      <c r="AF9" s="662"/>
      <c r="AG9" s="662"/>
      <c r="AH9" s="662"/>
      <c r="AI9" s="662"/>
      <c r="AJ9" s="662"/>
      <c r="AK9" s="662"/>
      <c r="AL9" s="626">
        <v>0.1</v>
      </c>
      <c r="AM9" s="627"/>
      <c r="AN9" s="627"/>
      <c r="AO9" s="663"/>
      <c r="AP9" s="620" t="s">
        <v>230</v>
      </c>
      <c r="AQ9" s="621"/>
      <c r="AR9" s="621"/>
      <c r="AS9" s="621"/>
      <c r="AT9" s="621"/>
      <c r="AU9" s="621"/>
      <c r="AV9" s="621"/>
      <c r="AW9" s="621"/>
      <c r="AX9" s="621"/>
      <c r="AY9" s="621"/>
      <c r="AZ9" s="621"/>
      <c r="BA9" s="621"/>
      <c r="BB9" s="621"/>
      <c r="BC9" s="621"/>
      <c r="BD9" s="621"/>
      <c r="BE9" s="621"/>
      <c r="BF9" s="622"/>
      <c r="BG9" s="623">
        <v>4253337</v>
      </c>
      <c r="BH9" s="624"/>
      <c r="BI9" s="624"/>
      <c r="BJ9" s="624"/>
      <c r="BK9" s="624"/>
      <c r="BL9" s="624"/>
      <c r="BM9" s="624"/>
      <c r="BN9" s="625"/>
      <c r="BO9" s="661">
        <v>31.3</v>
      </c>
      <c r="BP9" s="661"/>
      <c r="BQ9" s="661"/>
      <c r="BR9" s="661"/>
      <c r="BS9" s="662" t="s">
        <v>121</v>
      </c>
      <c r="BT9" s="662"/>
      <c r="BU9" s="662"/>
      <c r="BV9" s="662"/>
      <c r="BW9" s="662"/>
      <c r="BX9" s="662"/>
      <c r="BY9" s="662"/>
      <c r="BZ9" s="662"/>
      <c r="CA9" s="662"/>
      <c r="CB9" s="700"/>
      <c r="CD9" s="620" t="s">
        <v>231</v>
      </c>
      <c r="CE9" s="621"/>
      <c r="CF9" s="621"/>
      <c r="CG9" s="621"/>
      <c r="CH9" s="621"/>
      <c r="CI9" s="621"/>
      <c r="CJ9" s="621"/>
      <c r="CK9" s="621"/>
      <c r="CL9" s="621"/>
      <c r="CM9" s="621"/>
      <c r="CN9" s="621"/>
      <c r="CO9" s="621"/>
      <c r="CP9" s="621"/>
      <c r="CQ9" s="622"/>
      <c r="CR9" s="623">
        <v>4747127</v>
      </c>
      <c r="CS9" s="624"/>
      <c r="CT9" s="624"/>
      <c r="CU9" s="624"/>
      <c r="CV9" s="624"/>
      <c r="CW9" s="624"/>
      <c r="CX9" s="624"/>
      <c r="CY9" s="625"/>
      <c r="CZ9" s="661">
        <v>6.5</v>
      </c>
      <c r="DA9" s="661"/>
      <c r="DB9" s="661"/>
      <c r="DC9" s="661"/>
      <c r="DD9" s="629">
        <v>37465</v>
      </c>
      <c r="DE9" s="624"/>
      <c r="DF9" s="624"/>
      <c r="DG9" s="624"/>
      <c r="DH9" s="624"/>
      <c r="DI9" s="624"/>
      <c r="DJ9" s="624"/>
      <c r="DK9" s="624"/>
      <c r="DL9" s="624"/>
      <c r="DM9" s="624"/>
      <c r="DN9" s="624"/>
      <c r="DO9" s="624"/>
      <c r="DP9" s="625"/>
      <c r="DQ9" s="629">
        <v>3744358</v>
      </c>
      <c r="DR9" s="624"/>
      <c r="DS9" s="624"/>
      <c r="DT9" s="624"/>
      <c r="DU9" s="624"/>
      <c r="DV9" s="624"/>
      <c r="DW9" s="624"/>
      <c r="DX9" s="624"/>
      <c r="DY9" s="624"/>
      <c r="DZ9" s="624"/>
      <c r="EA9" s="624"/>
      <c r="EB9" s="624"/>
      <c r="EC9" s="660"/>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61" t="s">
        <v>121</v>
      </c>
      <c r="AA10" s="661"/>
      <c r="AB10" s="661"/>
      <c r="AC10" s="661"/>
      <c r="AD10" s="662" t="s">
        <v>121</v>
      </c>
      <c r="AE10" s="662"/>
      <c r="AF10" s="662"/>
      <c r="AG10" s="662"/>
      <c r="AH10" s="662"/>
      <c r="AI10" s="662"/>
      <c r="AJ10" s="662"/>
      <c r="AK10" s="662"/>
      <c r="AL10" s="626" t="s">
        <v>121</v>
      </c>
      <c r="AM10" s="627"/>
      <c r="AN10" s="627"/>
      <c r="AO10" s="663"/>
      <c r="AP10" s="620" t="s">
        <v>233</v>
      </c>
      <c r="AQ10" s="621"/>
      <c r="AR10" s="621"/>
      <c r="AS10" s="621"/>
      <c r="AT10" s="621"/>
      <c r="AU10" s="621"/>
      <c r="AV10" s="621"/>
      <c r="AW10" s="621"/>
      <c r="AX10" s="621"/>
      <c r="AY10" s="621"/>
      <c r="AZ10" s="621"/>
      <c r="BA10" s="621"/>
      <c r="BB10" s="621"/>
      <c r="BC10" s="621"/>
      <c r="BD10" s="621"/>
      <c r="BE10" s="621"/>
      <c r="BF10" s="622"/>
      <c r="BG10" s="623">
        <v>236725</v>
      </c>
      <c r="BH10" s="624"/>
      <c r="BI10" s="624"/>
      <c r="BJ10" s="624"/>
      <c r="BK10" s="624"/>
      <c r="BL10" s="624"/>
      <c r="BM10" s="624"/>
      <c r="BN10" s="625"/>
      <c r="BO10" s="661">
        <v>1.7</v>
      </c>
      <c r="BP10" s="661"/>
      <c r="BQ10" s="661"/>
      <c r="BR10" s="661"/>
      <c r="BS10" s="662" t="s">
        <v>121</v>
      </c>
      <c r="BT10" s="662"/>
      <c r="BU10" s="662"/>
      <c r="BV10" s="662"/>
      <c r="BW10" s="662"/>
      <c r="BX10" s="662"/>
      <c r="BY10" s="662"/>
      <c r="BZ10" s="662"/>
      <c r="CA10" s="662"/>
      <c r="CB10" s="700"/>
      <c r="CD10" s="620" t="s">
        <v>234</v>
      </c>
      <c r="CE10" s="621"/>
      <c r="CF10" s="621"/>
      <c r="CG10" s="621"/>
      <c r="CH10" s="621"/>
      <c r="CI10" s="621"/>
      <c r="CJ10" s="621"/>
      <c r="CK10" s="621"/>
      <c r="CL10" s="621"/>
      <c r="CM10" s="621"/>
      <c r="CN10" s="621"/>
      <c r="CO10" s="621"/>
      <c r="CP10" s="621"/>
      <c r="CQ10" s="622"/>
      <c r="CR10" s="623">
        <v>123101</v>
      </c>
      <c r="CS10" s="624"/>
      <c r="CT10" s="624"/>
      <c r="CU10" s="624"/>
      <c r="CV10" s="624"/>
      <c r="CW10" s="624"/>
      <c r="CX10" s="624"/>
      <c r="CY10" s="625"/>
      <c r="CZ10" s="661">
        <v>0.2</v>
      </c>
      <c r="DA10" s="661"/>
      <c r="DB10" s="661"/>
      <c r="DC10" s="661"/>
      <c r="DD10" s="629" t="s">
        <v>121</v>
      </c>
      <c r="DE10" s="624"/>
      <c r="DF10" s="624"/>
      <c r="DG10" s="624"/>
      <c r="DH10" s="624"/>
      <c r="DI10" s="624"/>
      <c r="DJ10" s="624"/>
      <c r="DK10" s="624"/>
      <c r="DL10" s="624"/>
      <c r="DM10" s="624"/>
      <c r="DN10" s="624"/>
      <c r="DO10" s="624"/>
      <c r="DP10" s="625"/>
      <c r="DQ10" s="629">
        <v>42225</v>
      </c>
      <c r="DR10" s="624"/>
      <c r="DS10" s="624"/>
      <c r="DT10" s="624"/>
      <c r="DU10" s="624"/>
      <c r="DV10" s="624"/>
      <c r="DW10" s="624"/>
      <c r="DX10" s="624"/>
      <c r="DY10" s="624"/>
      <c r="DZ10" s="624"/>
      <c r="EA10" s="624"/>
      <c r="EB10" s="624"/>
      <c r="EC10" s="660"/>
    </row>
    <row r="11" spans="2:143" ht="11.25" customHeight="1" x14ac:dyDescent="0.15">
      <c r="B11" s="620" t="s">
        <v>235</v>
      </c>
      <c r="C11" s="621"/>
      <c r="D11" s="621"/>
      <c r="E11" s="621"/>
      <c r="F11" s="621"/>
      <c r="G11" s="621"/>
      <c r="H11" s="621"/>
      <c r="I11" s="621"/>
      <c r="J11" s="621"/>
      <c r="K11" s="621"/>
      <c r="L11" s="621"/>
      <c r="M11" s="621"/>
      <c r="N11" s="621"/>
      <c r="O11" s="621"/>
      <c r="P11" s="621"/>
      <c r="Q11" s="622"/>
      <c r="R11" s="623">
        <v>2728684</v>
      </c>
      <c r="S11" s="624"/>
      <c r="T11" s="624"/>
      <c r="U11" s="624"/>
      <c r="V11" s="624"/>
      <c r="W11" s="624"/>
      <c r="X11" s="624"/>
      <c r="Y11" s="625"/>
      <c r="Z11" s="626">
        <v>3.6</v>
      </c>
      <c r="AA11" s="627"/>
      <c r="AB11" s="627"/>
      <c r="AC11" s="628"/>
      <c r="AD11" s="629">
        <v>2728684</v>
      </c>
      <c r="AE11" s="624"/>
      <c r="AF11" s="624"/>
      <c r="AG11" s="624"/>
      <c r="AH11" s="624"/>
      <c r="AI11" s="624"/>
      <c r="AJ11" s="624"/>
      <c r="AK11" s="625"/>
      <c r="AL11" s="626">
        <v>8.5</v>
      </c>
      <c r="AM11" s="627"/>
      <c r="AN11" s="627"/>
      <c r="AO11" s="663"/>
      <c r="AP11" s="620" t="s">
        <v>236</v>
      </c>
      <c r="AQ11" s="621"/>
      <c r="AR11" s="621"/>
      <c r="AS11" s="621"/>
      <c r="AT11" s="621"/>
      <c r="AU11" s="621"/>
      <c r="AV11" s="621"/>
      <c r="AW11" s="621"/>
      <c r="AX11" s="621"/>
      <c r="AY11" s="621"/>
      <c r="AZ11" s="621"/>
      <c r="BA11" s="621"/>
      <c r="BB11" s="621"/>
      <c r="BC11" s="621"/>
      <c r="BD11" s="621"/>
      <c r="BE11" s="621"/>
      <c r="BF11" s="622"/>
      <c r="BG11" s="623">
        <v>302603</v>
      </c>
      <c r="BH11" s="624"/>
      <c r="BI11" s="624"/>
      <c r="BJ11" s="624"/>
      <c r="BK11" s="624"/>
      <c r="BL11" s="624"/>
      <c r="BM11" s="624"/>
      <c r="BN11" s="625"/>
      <c r="BO11" s="661">
        <v>2.2000000000000002</v>
      </c>
      <c r="BP11" s="661"/>
      <c r="BQ11" s="661"/>
      <c r="BR11" s="661"/>
      <c r="BS11" s="662" t="s">
        <v>121</v>
      </c>
      <c r="BT11" s="662"/>
      <c r="BU11" s="662"/>
      <c r="BV11" s="662"/>
      <c r="BW11" s="662"/>
      <c r="BX11" s="662"/>
      <c r="BY11" s="662"/>
      <c r="BZ11" s="662"/>
      <c r="CA11" s="662"/>
      <c r="CB11" s="700"/>
      <c r="CD11" s="620" t="s">
        <v>237</v>
      </c>
      <c r="CE11" s="621"/>
      <c r="CF11" s="621"/>
      <c r="CG11" s="621"/>
      <c r="CH11" s="621"/>
      <c r="CI11" s="621"/>
      <c r="CJ11" s="621"/>
      <c r="CK11" s="621"/>
      <c r="CL11" s="621"/>
      <c r="CM11" s="621"/>
      <c r="CN11" s="621"/>
      <c r="CO11" s="621"/>
      <c r="CP11" s="621"/>
      <c r="CQ11" s="622"/>
      <c r="CR11" s="623">
        <v>1521237</v>
      </c>
      <c r="CS11" s="624"/>
      <c r="CT11" s="624"/>
      <c r="CU11" s="624"/>
      <c r="CV11" s="624"/>
      <c r="CW11" s="624"/>
      <c r="CX11" s="624"/>
      <c r="CY11" s="625"/>
      <c r="CZ11" s="661">
        <v>2.1</v>
      </c>
      <c r="DA11" s="661"/>
      <c r="DB11" s="661"/>
      <c r="DC11" s="661"/>
      <c r="DD11" s="629">
        <v>714361</v>
      </c>
      <c r="DE11" s="624"/>
      <c r="DF11" s="624"/>
      <c r="DG11" s="624"/>
      <c r="DH11" s="624"/>
      <c r="DI11" s="624"/>
      <c r="DJ11" s="624"/>
      <c r="DK11" s="624"/>
      <c r="DL11" s="624"/>
      <c r="DM11" s="624"/>
      <c r="DN11" s="624"/>
      <c r="DO11" s="624"/>
      <c r="DP11" s="625"/>
      <c r="DQ11" s="629">
        <v>627307</v>
      </c>
      <c r="DR11" s="624"/>
      <c r="DS11" s="624"/>
      <c r="DT11" s="624"/>
      <c r="DU11" s="624"/>
      <c r="DV11" s="624"/>
      <c r="DW11" s="624"/>
      <c r="DX11" s="624"/>
      <c r="DY11" s="624"/>
      <c r="DZ11" s="624"/>
      <c r="EA11" s="624"/>
      <c r="EB11" s="624"/>
      <c r="EC11" s="660"/>
    </row>
    <row r="12" spans="2:143" ht="11.25" customHeight="1" x14ac:dyDescent="0.15">
      <c r="B12" s="620" t="s">
        <v>238</v>
      </c>
      <c r="C12" s="621"/>
      <c r="D12" s="621"/>
      <c r="E12" s="621"/>
      <c r="F12" s="621"/>
      <c r="G12" s="621"/>
      <c r="H12" s="621"/>
      <c r="I12" s="621"/>
      <c r="J12" s="621"/>
      <c r="K12" s="621"/>
      <c r="L12" s="621"/>
      <c r="M12" s="621"/>
      <c r="N12" s="621"/>
      <c r="O12" s="621"/>
      <c r="P12" s="621"/>
      <c r="Q12" s="622"/>
      <c r="R12" s="623">
        <v>38221</v>
      </c>
      <c r="S12" s="624"/>
      <c r="T12" s="624"/>
      <c r="U12" s="624"/>
      <c r="V12" s="624"/>
      <c r="W12" s="624"/>
      <c r="X12" s="624"/>
      <c r="Y12" s="625"/>
      <c r="Z12" s="661">
        <v>0.1</v>
      </c>
      <c r="AA12" s="661"/>
      <c r="AB12" s="661"/>
      <c r="AC12" s="661"/>
      <c r="AD12" s="662">
        <v>38221</v>
      </c>
      <c r="AE12" s="662"/>
      <c r="AF12" s="662"/>
      <c r="AG12" s="662"/>
      <c r="AH12" s="662"/>
      <c r="AI12" s="662"/>
      <c r="AJ12" s="662"/>
      <c r="AK12" s="662"/>
      <c r="AL12" s="626">
        <v>0.1</v>
      </c>
      <c r="AM12" s="627"/>
      <c r="AN12" s="627"/>
      <c r="AO12" s="663"/>
      <c r="AP12" s="620" t="s">
        <v>239</v>
      </c>
      <c r="AQ12" s="621"/>
      <c r="AR12" s="621"/>
      <c r="AS12" s="621"/>
      <c r="AT12" s="621"/>
      <c r="AU12" s="621"/>
      <c r="AV12" s="621"/>
      <c r="AW12" s="621"/>
      <c r="AX12" s="621"/>
      <c r="AY12" s="621"/>
      <c r="AZ12" s="621"/>
      <c r="BA12" s="621"/>
      <c r="BB12" s="621"/>
      <c r="BC12" s="621"/>
      <c r="BD12" s="621"/>
      <c r="BE12" s="621"/>
      <c r="BF12" s="622"/>
      <c r="BG12" s="623">
        <v>7569015</v>
      </c>
      <c r="BH12" s="624"/>
      <c r="BI12" s="624"/>
      <c r="BJ12" s="624"/>
      <c r="BK12" s="624"/>
      <c r="BL12" s="624"/>
      <c r="BM12" s="624"/>
      <c r="BN12" s="625"/>
      <c r="BO12" s="661">
        <v>55.6</v>
      </c>
      <c r="BP12" s="661"/>
      <c r="BQ12" s="661"/>
      <c r="BR12" s="661"/>
      <c r="BS12" s="662" t="s">
        <v>121</v>
      </c>
      <c r="BT12" s="662"/>
      <c r="BU12" s="662"/>
      <c r="BV12" s="662"/>
      <c r="BW12" s="662"/>
      <c r="BX12" s="662"/>
      <c r="BY12" s="662"/>
      <c r="BZ12" s="662"/>
      <c r="CA12" s="662"/>
      <c r="CB12" s="700"/>
      <c r="CD12" s="620" t="s">
        <v>240</v>
      </c>
      <c r="CE12" s="621"/>
      <c r="CF12" s="621"/>
      <c r="CG12" s="621"/>
      <c r="CH12" s="621"/>
      <c r="CI12" s="621"/>
      <c r="CJ12" s="621"/>
      <c r="CK12" s="621"/>
      <c r="CL12" s="621"/>
      <c r="CM12" s="621"/>
      <c r="CN12" s="621"/>
      <c r="CO12" s="621"/>
      <c r="CP12" s="621"/>
      <c r="CQ12" s="622"/>
      <c r="CR12" s="623">
        <v>2288505</v>
      </c>
      <c r="CS12" s="624"/>
      <c r="CT12" s="624"/>
      <c r="CU12" s="624"/>
      <c r="CV12" s="624"/>
      <c r="CW12" s="624"/>
      <c r="CX12" s="624"/>
      <c r="CY12" s="625"/>
      <c r="CZ12" s="661">
        <v>3.1</v>
      </c>
      <c r="DA12" s="661"/>
      <c r="DB12" s="661"/>
      <c r="DC12" s="661"/>
      <c r="DD12" s="629">
        <v>208610</v>
      </c>
      <c r="DE12" s="624"/>
      <c r="DF12" s="624"/>
      <c r="DG12" s="624"/>
      <c r="DH12" s="624"/>
      <c r="DI12" s="624"/>
      <c r="DJ12" s="624"/>
      <c r="DK12" s="624"/>
      <c r="DL12" s="624"/>
      <c r="DM12" s="624"/>
      <c r="DN12" s="624"/>
      <c r="DO12" s="624"/>
      <c r="DP12" s="625"/>
      <c r="DQ12" s="629">
        <v>1275335</v>
      </c>
      <c r="DR12" s="624"/>
      <c r="DS12" s="624"/>
      <c r="DT12" s="624"/>
      <c r="DU12" s="624"/>
      <c r="DV12" s="624"/>
      <c r="DW12" s="624"/>
      <c r="DX12" s="624"/>
      <c r="DY12" s="624"/>
      <c r="DZ12" s="624"/>
      <c r="EA12" s="624"/>
      <c r="EB12" s="624"/>
      <c r="EC12" s="660"/>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61" t="s">
        <v>121</v>
      </c>
      <c r="AA13" s="661"/>
      <c r="AB13" s="661"/>
      <c r="AC13" s="661"/>
      <c r="AD13" s="662" t="s">
        <v>121</v>
      </c>
      <c r="AE13" s="662"/>
      <c r="AF13" s="662"/>
      <c r="AG13" s="662"/>
      <c r="AH13" s="662"/>
      <c r="AI13" s="662"/>
      <c r="AJ13" s="662"/>
      <c r="AK13" s="662"/>
      <c r="AL13" s="626" t="s">
        <v>121</v>
      </c>
      <c r="AM13" s="627"/>
      <c r="AN13" s="627"/>
      <c r="AO13" s="663"/>
      <c r="AP13" s="620" t="s">
        <v>242</v>
      </c>
      <c r="AQ13" s="621"/>
      <c r="AR13" s="621"/>
      <c r="AS13" s="621"/>
      <c r="AT13" s="621"/>
      <c r="AU13" s="621"/>
      <c r="AV13" s="621"/>
      <c r="AW13" s="621"/>
      <c r="AX13" s="621"/>
      <c r="AY13" s="621"/>
      <c r="AZ13" s="621"/>
      <c r="BA13" s="621"/>
      <c r="BB13" s="621"/>
      <c r="BC13" s="621"/>
      <c r="BD13" s="621"/>
      <c r="BE13" s="621"/>
      <c r="BF13" s="622"/>
      <c r="BG13" s="623">
        <v>7282696</v>
      </c>
      <c r="BH13" s="624"/>
      <c r="BI13" s="624"/>
      <c r="BJ13" s="624"/>
      <c r="BK13" s="624"/>
      <c r="BL13" s="624"/>
      <c r="BM13" s="624"/>
      <c r="BN13" s="625"/>
      <c r="BO13" s="661">
        <v>53.5</v>
      </c>
      <c r="BP13" s="661"/>
      <c r="BQ13" s="661"/>
      <c r="BR13" s="661"/>
      <c r="BS13" s="662" t="s">
        <v>121</v>
      </c>
      <c r="BT13" s="662"/>
      <c r="BU13" s="662"/>
      <c r="BV13" s="662"/>
      <c r="BW13" s="662"/>
      <c r="BX13" s="662"/>
      <c r="BY13" s="662"/>
      <c r="BZ13" s="662"/>
      <c r="CA13" s="662"/>
      <c r="CB13" s="700"/>
      <c r="CD13" s="620" t="s">
        <v>243</v>
      </c>
      <c r="CE13" s="621"/>
      <c r="CF13" s="621"/>
      <c r="CG13" s="621"/>
      <c r="CH13" s="621"/>
      <c r="CI13" s="621"/>
      <c r="CJ13" s="621"/>
      <c r="CK13" s="621"/>
      <c r="CL13" s="621"/>
      <c r="CM13" s="621"/>
      <c r="CN13" s="621"/>
      <c r="CO13" s="621"/>
      <c r="CP13" s="621"/>
      <c r="CQ13" s="622"/>
      <c r="CR13" s="623">
        <v>4986448</v>
      </c>
      <c r="CS13" s="624"/>
      <c r="CT13" s="624"/>
      <c r="CU13" s="624"/>
      <c r="CV13" s="624"/>
      <c r="CW13" s="624"/>
      <c r="CX13" s="624"/>
      <c r="CY13" s="625"/>
      <c r="CZ13" s="661">
        <v>6.9</v>
      </c>
      <c r="DA13" s="661"/>
      <c r="DB13" s="661"/>
      <c r="DC13" s="661"/>
      <c r="DD13" s="629">
        <v>2448322</v>
      </c>
      <c r="DE13" s="624"/>
      <c r="DF13" s="624"/>
      <c r="DG13" s="624"/>
      <c r="DH13" s="624"/>
      <c r="DI13" s="624"/>
      <c r="DJ13" s="624"/>
      <c r="DK13" s="624"/>
      <c r="DL13" s="624"/>
      <c r="DM13" s="624"/>
      <c r="DN13" s="624"/>
      <c r="DO13" s="624"/>
      <c r="DP13" s="625"/>
      <c r="DQ13" s="629">
        <v>2660442</v>
      </c>
      <c r="DR13" s="624"/>
      <c r="DS13" s="624"/>
      <c r="DT13" s="624"/>
      <c r="DU13" s="624"/>
      <c r="DV13" s="624"/>
      <c r="DW13" s="624"/>
      <c r="DX13" s="624"/>
      <c r="DY13" s="624"/>
      <c r="DZ13" s="624"/>
      <c r="EA13" s="624"/>
      <c r="EB13" s="624"/>
      <c r="EC13" s="660"/>
    </row>
    <row r="14" spans="2:143" ht="11.25" customHeight="1" x14ac:dyDescent="0.15">
      <c r="B14" s="620" t="s">
        <v>244</v>
      </c>
      <c r="C14" s="621"/>
      <c r="D14" s="621"/>
      <c r="E14" s="621"/>
      <c r="F14" s="621"/>
      <c r="G14" s="621"/>
      <c r="H14" s="621"/>
      <c r="I14" s="621"/>
      <c r="J14" s="621"/>
      <c r="K14" s="621"/>
      <c r="L14" s="621"/>
      <c r="M14" s="621"/>
      <c r="N14" s="621"/>
      <c r="O14" s="621"/>
      <c r="P14" s="621"/>
      <c r="Q14" s="622"/>
      <c r="R14" s="623">
        <v>2514</v>
      </c>
      <c r="S14" s="624"/>
      <c r="T14" s="624"/>
      <c r="U14" s="624"/>
      <c r="V14" s="624"/>
      <c r="W14" s="624"/>
      <c r="X14" s="624"/>
      <c r="Y14" s="625"/>
      <c r="Z14" s="661">
        <v>0</v>
      </c>
      <c r="AA14" s="661"/>
      <c r="AB14" s="661"/>
      <c r="AC14" s="661"/>
      <c r="AD14" s="662">
        <v>2514</v>
      </c>
      <c r="AE14" s="662"/>
      <c r="AF14" s="662"/>
      <c r="AG14" s="662"/>
      <c r="AH14" s="662"/>
      <c r="AI14" s="662"/>
      <c r="AJ14" s="662"/>
      <c r="AK14" s="662"/>
      <c r="AL14" s="626">
        <v>0</v>
      </c>
      <c r="AM14" s="627"/>
      <c r="AN14" s="627"/>
      <c r="AO14" s="663"/>
      <c r="AP14" s="620" t="s">
        <v>245</v>
      </c>
      <c r="AQ14" s="621"/>
      <c r="AR14" s="621"/>
      <c r="AS14" s="621"/>
      <c r="AT14" s="621"/>
      <c r="AU14" s="621"/>
      <c r="AV14" s="621"/>
      <c r="AW14" s="621"/>
      <c r="AX14" s="621"/>
      <c r="AY14" s="621"/>
      <c r="AZ14" s="621"/>
      <c r="BA14" s="621"/>
      <c r="BB14" s="621"/>
      <c r="BC14" s="621"/>
      <c r="BD14" s="621"/>
      <c r="BE14" s="621"/>
      <c r="BF14" s="622"/>
      <c r="BG14" s="623">
        <v>527075</v>
      </c>
      <c r="BH14" s="624"/>
      <c r="BI14" s="624"/>
      <c r="BJ14" s="624"/>
      <c r="BK14" s="624"/>
      <c r="BL14" s="624"/>
      <c r="BM14" s="624"/>
      <c r="BN14" s="625"/>
      <c r="BO14" s="661">
        <v>3.9</v>
      </c>
      <c r="BP14" s="661"/>
      <c r="BQ14" s="661"/>
      <c r="BR14" s="661"/>
      <c r="BS14" s="662" t="s">
        <v>121</v>
      </c>
      <c r="BT14" s="662"/>
      <c r="BU14" s="662"/>
      <c r="BV14" s="662"/>
      <c r="BW14" s="662"/>
      <c r="BX14" s="662"/>
      <c r="BY14" s="662"/>
      <c r="BZ14" s="662"/>
      <c r="CA14" s="662"/>
      <c r="CB14" s="700"/>
      <c r="CD14" s="620" t="s">
        <v>246</v>
      </c>
      <c r="CE14" s="621"/>
      <c r="CF14" s="621"/>
      <c r="CG14" s="621"/>
      <c r="CH14" s="621"/>
      <c r="CI14" s="621"/>
      <c r="CJ14" s="621"/>
      <c r="CK14" s="621"/>
      <c r="CL14" s="621"/>
      <c r="CM14" s="621"/>
      <c r="CN14" s="621"/>
      <c r="CO14" s="621"/>
      <c r="CP14" s="621"/>
      <c r="CQ14" s="622"/>
      <c r="CR14" s="623">
        <v>1891940</v>
      </c>
      <c r="CS14" s="624"/>
      <c r="CT14" s="624"/>
      <c r="CU14" s="624"/>
      <c r="CV14" s="624"/>
      <c r="CW14" s="624"/>
      <c r="CX14" s="624"/>
      <c r="CY14" s="625"/>
      <c r="CZ14" s="661">
        <v>2.6</v>
      </c>
      <c r="DA14" s="661"/>
      <c r="DB14" s="661"/>
      <c r="DC14" s="661"/>
      <c r="DD14" s="629">
        <v>582524</v>
      </c>
      <c r="DE14" s="624"/>
      <c r="DF14" s="624"/>
      <c r="DG14" s="624"/>
      <c r="DH14" s="624"/>
      <c r="DI14" s="624"/>
      <c r="DJ14" s="624"/>
      <c r="DK14" s="624"/>
      <c r="DL14" s="624"/>
      <c r="DM14" s="624"/>
      <c r="DN14" s="624"/>
      <c r="DO14" s="624"/>
      <c r="DP14" s="625"/>
      <c r="DQ14" s="629">
        <v>1263557</v>
      </c>
      <c r="DR14" s="624"/>
      <c r="DS14" s="624"/>
      <c r="DT14" s="624"/>
      <c r="DU14" s="624"/>
      <c r="DV14" s="624"/>
      <c r="DW14" s="624"/>
      <c r="DX14" s="624"/>
      <c r="DY14" s="624"/>
      <c r="DZ14" s="624"/>
      <c r="EA14" s="624"/>
      <c r="EB14" s="624"/>
      <c r="EC14" s="660"/>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61" t="s">
        <v>121</v>
      </c>
      <c r="AA15" s="661"/>
      <c r="AB15" s="661"/>
      <c r="AC15" s="661"/>
      <c r="AD15" s="662" t="s">
        <v>121</v>
      </c>
      <c r="AE15" s="662"/>
      <c r="AF15" s="662"/>
      <c r="AG15" s="662"/>
      <c r="AH15" s="662"/>
      <c r="AI15" s="662"/>
      <c r="AJ15" s="662"/>
      <c r="AK15" s="662"/>
      <c r="AL15" s="626" t="s">
        <v>121</v>
      </c>
      <c r="AM15" s="627"/>
      <c r="AN15" s="627"/>
      <c r="AO15" s="663"/>
      <c r="AP15" s="620" t="s">
        <v>248</v>
      </c>
      <c r="AQ15" s="621"/>
      <c r="AR15" s="621"/>
      <c r="AS15" s="621"/>
      <c r="AT15" s="621"/>
      <c r="AU15" s="621"/>
      <c r="AV15" s="621"/>
      <c r="AW15" s="621"/>
      <c r="AX15" s="621"/>
      <c r="AY15" s="621"/>
      <c r="AZ15" s="621"/>
      <c r="BA15" s="621"/>
      <c r="BB15" s="621"/>
      <c r="BC15" s="621"/>
      <c r="BD15" s="621"/>
      <c r="BE15" s="621"/>
      <c r="BF15" s="622"/>
      <c r="BG15" s="623">
        <v>534351</v>
      </c>
      <c r="BH15" s="624"/>
      <c r="BI15" s="624"/>
      <c r="BJ15" s="624"/>
      <c r="BK15" s="624"/>
      <c r="BL15" s="624"/>
      <c r="BM15" s="624"/>
      <c r="BN15" s="625"/>
      <c r="BO15" s="661">
        <v>3.9</v>
      </c>
      <c r="BP15" s="661"/>
      <c r="BQ15" s="661"/>
      <c r="BR15" s="661"/>
      <c r="BS15" s="662" t="s">
        <v>121</v>
      </c>
      <c r="BT15" s="662"/>
      <c r="BU15" s="662"/>
      <c r="BV15" s="662"/>
      <c r="BW15" s="662"/>
      <c r="BX15" s="662"/>
      <c r="BY15" s="662"/>
      <c r="BZ15" s="662"/>
      <c r="CA15" s="662"/>
      <c r="CB15" s="700"/>
      <c r="CD15" s="620" t="s">
        <v>249</v>
      </c>
      <c r="CE15" s="621"/>
      <c r="CF15" s="621"/>
      <c r="CG15" s="621"/>
      <c r="CH15" s="621"/>
      <c r="CI15" s="621"/>
      <c r="CJ15" s="621"/>
      <c r="CK15" s="621"/>
      <c r="CL15" s="621"/>
      <c r="CM15" s="621"/>
      <c r="CN15" s="621"/>
      <c r="CO15" s="621"/>
      <c r="CP15" s="621"/>
      <c r="CQ15" s="622"/>
      <c r="CR15" s="623">
        <v>7562362</v>
      </c>
      <c r="CS15" s="624"/>
      <c r="CT15" s="624"/>
      <c r="CU15" s="624"/>
      <c r="CV15" s="624"/>
      <c r="CW15" s="624"/>
      <c r="CX15" s="624"/>
      <c r="CY15" s="625"/>
      <c r="CZ15" s="661">
        <v>10.4</v>
      </c>
      <c r="DA15" s="661"/>
      <c r="DB15" s="661"/>
      <c r="DC15" s="661"/>
      <c r="DD15" s="629">
        <v>2874608</v>
      </c>
      <c r="DE15" s="624"/>
      <c r="DF15" s="624"/>
      <c r="DG15" s="624"/>
      <c r="DH15" s="624"/>
      <c r="DI15" s="624"/>
      <c r="DJ15" s="624"/>
      <c r="DK15" s="624"/>
      <c r="DL15" s="624"/>
      <c r="DM15" s="624"/>
      <c r="DN15" s="624"/>
      <c r="DO15" s="624"/>
      <c r="DP15" s="625"/>
      <c r="DQ15" s="629">
        <v>4491739</v>
      </c>
      <c r="DR15" s="624"/>
      <c r="DS15" s="624"/>
      <c r="DT15" s="624"/>
      <c r="DU15" s="624"/>
      <c r="DV15" s="624"/>
      <c r="DW15" s="624"/>
      <c r="DX15" s="624"/>
      <c r="DY15" s="624"/>
      <c r="DZ15" s="624"/>
      <c r="EA15" s="624"/>
      <c r="EB15" s="624"/>
      <c r="EC15" s="660"/>
    </row>
    <row r="16" spans="2:143" ht="11.25" customHeight="1" x14ac:dyDescent="0.15">
      <c r="B16" s="620" t="s">
        <v>250</v>
      </c>
      <c r="C16" s="621"/>
      <c r="D16" s="621"/>
      <c r="E16" s="621"/>
      <c r="F16" s="621"/>
      <c r="G16" s="621"/>
      <c r="H16" s="621"/>
      <c r="I16" s="621"/>
      <c r="J16" s="621"/>
      <c r="K16" s="621"/>
      <c r="L16" s="621"/>
      <c r="M16" s="621"/>
      <c r="N16" s="621"/>
      <c r="O16" s="621"/>
      <c r="P16" s="621"/>
      <c r="Q16" s="622"/>
      <c r="R16" s="623">
        <v>28737</v>
      </c>
      <c r="S16" s="624"/>
      <c r="T16" s="624"/>
      <c r="U16" s="624"/>
      <c r="V16" s="624"/>
      <c r="W16" s="624"/>
      <c r="X16" s="624"/>
      <c r="Y16" s="625"/>
      <c r="Z16" s="661">
        <v>0</v>
      </c>
      <c r="AA16" s="661"/>
      <c r="AB16" s="661"/>
      <c r="AC16" s="661"/>
      <c r="AD16" s="662">
        <v>28737</v>
      </c>
      <c r="AE16" s="662"/>
      <c r="AF16" s="662"/>
      <c r="AG16" s="662"/>
      <c r="AH16" s="662"/>
      <c r="AI16" s="662"/>
      <c r="AJ16" s="662"/>
      <c r="AK16" s="662"/>
      <c r="AL16" s="626">
        <v>0.1</v>
      </c>
      <c r="AM16" s="627"/>
      <c r="AN16" s="627"/>
      <c r="AO16" s="663"/>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61" t="s">
        <v>121</v>
      </c>
      <c r="BP16" s="661"/>
      <c r="BQ16" s="661"/>
      <c r="BR16" s="661"/>
      <c r="BS16" s="662" t="s">
        <v>121</v>
      </c>
      <c r="BT16" s="662"/>
      <c r="BU16" s="662"/>
      <c r="BV16" s="662"/>
      <c r="BW16" s="662"/>
      <c r="BX16" s="662"/>
      <c r="BY16" s="662"/>
      <c r="BZ16" s="662"/>
      <c r="CA16" s="662"/>
      <c r="CB16" s="700"/>
      <c r="CD16" s="620" t="s">
        <v>252</v>
      </c>
      <c r="CE16" s="621"/>
      <c r="CF16" s="621"/>
      <c r="CG16" s="621"/>
      <c r="CH16" s="621"/>
      <c r="CI16" s="621"/>
      <c r="CJ16" s="621"/>
      <c r="CK16" s="621"/>
      <c r="CL16" s="621"/>
      <c r="CM16" s="621"/>
      <c r="CN16" s="621"/>
      <c r="CO16" s="621"/>
      <c r="CP16" s="621"/>
      <c r="CQ16" s="622"/>
      <c r="CR16" s="623">
        <v>123446</v>
      </c>
      <c r="CS16" s="624"/>
      <c r="CT16" s="624"/>
      <c r="CU16" s="624"/>
      <c r="CV16" s="624"/>
      <c r="CW16" s="624"/>
      <c r="CX16" s="624"/>
      <c r="CY16" s="625"/>
      <c r="CZ16" s="661">
        <v>0.2</v>
      </c>
      <c r="DA16" s="661"/>
      <c r="DB16" s="661"/>
      <c r="DC16" s="661"/>
      <c r="DD16" s="629" t="s">
        <v>121</v>
      </c>
      <c r="DE16" s="624"/>
      <c r="DF16" s="624"/>
      <c r="DG16" s="624"/>
      <c r="DH16" s="624"/>
      <c r="DI16" s="624"/>
      <c r="DJ16" s="624"/>
      <c r="DK16" s="624"/>
      <c r="DL16" s="624"/>
      <c r="DM16" s="624"/>
      <c r="DN16" s="624"/>
      <c r="DO16" s="624"/>
      <c r="DP16" s="625"/>
      <c r="DQ16" s="629">
        <v>56775</v>
      </c>
      <c r="DR16" s="624"/>
      <c r="DS16" s="624"/>
      <c r="DT16" s="624"/>
      <c r="DU16" s="624"/>
      <c r="DV16" s="624"/>
      <c r="DW16" s="624"/>
      <c r="DX16" s="624"/>
      <c r="DY16" s="624"/>
      <c r="DZ16" s="624"/>
      <c r="EA16" s="624"/>
      <c r="EB16" s="624"/>
      <c r="EC16" s="660"/>
    </row>
    <row r="17" spans="2:133" ht="11.25" customHeight="1" x14ac:dyDescent="0.15">
      <c r="B17" s="620" t="s">
        <v>253</v>
      </c>
      <c r="C17" s="621"/>
      <c r="D17" s="621"/>
      <c r="E17" s="621"/>
      <c r="F17" s="621"/>
      <c r="G17" s="621"/>
      <c r="H17" s="621"/>
      <c r="I17" s="621"/>
      <c r="J17" s="621"/>
      <c r="K17" s="621"/>
      <c r="L17" s="621"/>
      <c r="M17" s="621"/>
      <c r="N17" s="621"/>
      <c r="O17" s="621"/>
      <c r="P17" s="621"/>
      <c r="Q17" s="622"/>
      <c r="R17" s="623">
        <v>164720</v>
      </c>
      <c r="S17" s="624"/>
      <c r="T17" s="624"/>
      <c r="U17" s="624"/>
      <c r="V17" s="624"/>
      <c r="W17" s="624"/>
      <c r="X17" s="624"/>
      <c r="Y17" s="625"/>
      <c r="Z17" s="661">
        <v>0.2</v>
      </c>
      <c r="AA17" s="661"/>
      <c r="AB17" s="661"/>
      <c r="AC17" s="661"/>
      <c r="AD17" s="662">
        <v>164720</v>
      </c>
      <c r="AE17" s="662"/>
      <c r="AF17" s="662"/>
      <c r="AG17" s="662"/>
      <c r="AH17" s="662"/>
      <c r="AI17" s="662"/>
      <c r="AJ17" s="662"/>
      <c r="AK17" s="662"/>
      <c r="AL17" s="626">
        <v>0.5</v>
      </c>
      <c r="AM17" s="627"/>
      <c r="AN17" s="627"/>
      <c r="AO17" s="663"/>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61" t="s">
        <v>121</v>
      </c>
      <c r="BP17" s="661"/>
      <c r="BQ17" s="661"/>
      <c r="BR17" s="661"/>
      <c r="BS17" s="662" t="s">
        <v>121</v>
      </c>
      <c r="BT17" s="662"/>
      <c r="BU17" s="662"/>
      <c r="BV17" s="662"/>
      <c r="BW17" s="662"/>
      <c r="BX17" s="662"/>
      <c r="BY17" s="662"/>
      <c r="BZ17" s="662"/>
      <c r="CA17" s="662"/>
      <c r="CB17" s="700"/>
      <c r="CD17" s="620" t="s">
        <v>255</v>
      </c>
      <c r="CE17" s="621"/>
      <c r="CF17" s="621"/>
      <c r="CG17" s="621"/>
      <c r="CH17" s="621"/>
      <c r="CI17" s="621"/>
      <c r="CJ17" s="621"/>
      <c r="CK17" s="621"/>
      <c r="CL17" s="621"/>
      <c r="CM17" s="621"/>
      <c r="CN17" s="621"/>
      <c r="CO17" s="621"/>
      <c r="CP17" s="621"/>
      <c r="CQ17" s="622"/>
      <c r="CR17" s="623">
        <v>4924921</v>
      </c>
      <c r="CS17" s="624"/>
      <c r="CT17" s="624"/>
      <c r="CU17" s="624"/>
      <c r="CV17" s="624"/>
      <c r="CW17" s="624"/>
      <c r="CX17" s="624"/>
      <c r="CY17" s="625"/>
      <c r="CZ17" s="661">
        <v>6.8</v>
      </c>
      <c r="DA17" s="661"/>
      <c r="DB17" s="661"/>
      <c r="DC17" s="661"/>
      <c r="DD17" s="629" t="s">
        <v>121</v>
      </c>
      <c r="DE17" s="624"/>
      <c r="DF17" s="624"/>
      <c r="DG17" s="624"/>
      <c r="DH17" s="624"/>
      <c r="DI17" s="624"/>
      <c r="DJ17" s="624"/>
      <c r="DK17" s="624"/>
      <c r="DL17" s="624"/>
      <c r="DM17" s="624"/>
      <c r="DN17" s="624"/>
      <c r="DO17" s="624"/>
      <c r="DP17" s="625"/>
      <c r="DQ17" s="629">
        <v>4798645</v>
      </c>
      <c r="DR17" s="624"/>
      <c r="DS17" s="624"/>
      <c r="DT17" s="624"/>
      <c r="DU17" s="624"/>
      <c r="DV17" s="624"/>
      <c r="DW17" s="624"/>
      <c r="DX17" s="624"/>
      <c r="DY17" s="624"/>
      <c r="DZ17" s="624"/>
      <c r="EA17" s="624"/>
      <c r="EB17" s="624"/>
      <c r="EC17" s="660"/>
    </row>
    <row r="18" spans="2:133" ht="11.25" customHeight="1" x14ac:dyDescent="0.15">
      <c r="B18" s="620" t="s">
        <v>256</v>
      </c>
      <c r="C18" s="621"/>
      <c r="D18" s="621"/>
      <c r="E18" s="621"/>
      <c r="F18" s="621"/>
      <c r="G18" s="621"/>
      <c r="H18" s="621"/>
      <c r="I18" s="621"/>
      <c r="J18" s="621"/>
      <c r="K18" s="621"/>
      <c r="L18" s="621"/>
      <c r="M18" s="621"/>
      <c r="N18" s="621"/>
      <c r="O18" s="621"/>
      <c r="P18" s="621"/>
      <c r="Q18" s="622"/>
      <c r="R18" s="623">
        <v>110024</v>
      </c>
      <c r="S18" s="624"/>
      <c r="T18" s="624"/>
      <c r="U18" s="624"/>
      <c r="V18" s="624"/>
      <c r="W18" s="624"/>
      <c r="X18" s="624"/>
      <c r="Y18" s="625"/>
      <c r="Z18" s="661">
        <v>0.1</v>
      </c>
      <c r="AA18" s="661"/>
      <c r="AB18" s="661"/>
      <c r="AC18" s="661"/>
      <c r="AD18" s="662">
        <v>106701</v>
      </c>
      <c r="AE18" s="662"/>
      <c r="AF18" s="662"/>
      <c r="AG18" s="662"/>
      <c r="AH18" s="662"/>
      <c r="AI18" s="662"/>
      <c r="AJ18" s="662"/>
      <c r="AK18" s="662"/>
      <c r="AL18" s="626">
        <v>0.3</v>
      </c>
      <c r="AM18" s="627"/>
      <c r="AN18" s="627"/>
      <c r="AO18" s="663"/>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61" t="s">
        <v>121</v>
      </c>
      <c r="BP18" s="661"/>
      <c r="BQ18" s="661"/>
      <c r="BR18" s="661"/>
      <c r="BS18" s="662" t="s">
        <v>121</v>
      </c>
      <c r="BT18" s="662"/>
      <c r="BU18" s="662"/>
      <c r="BV18" s="662"/>
      <c r="BW18" s="662"/>
      <c r="BX18" s="662"/>
      <c r="BY18" s="662"/>
      <c r="BZ18" s="662"/>
      <c r="CA18" s="662"/>
      <c r="CB18" s="700"/>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61" t="s">
        <v>121</v>
      </c>
      <c r="DA18" s="661"/>
      <c r="DB18" s="661"/>
      <c r="DC18" s="661"/>
      <c r="DD18" s="629" t="s">
        <v>121</v>
      </c>
      <c r="DE18" s="624"/>
      <c r="DF18" s="624"/>
      <c r="DG18" s="624"/>
      <c r="DH18" s="624"/>
      <c r="DI18" s="624"/>
      <c r="DJ18" s="624"/>
      <c r="DK18" s="624"/>
      <c r="DL18" s="624"/>
      <c r="DM18" s="624"/>
      <c r="DN18" s="624"/>
      <c r="DO18" s="624"/>
      <c r="DP18" s="625"/>
      <c r="DQ18" s="629" t="s">
        <v>121</v>
      </c>
      <c r="DR18" s="624"/>
      <c r="DS18" s="624"/>
      <c r="DT18" s="624"/>
      <c r="DU18" s="624"/>
      <c r="DV18" s="624"/>
      <c r="DW18" s="624"/>
      <c r="DX18" s="624"/>
      <c r="DY18" s="624"/>
      <c r="DZ18" s="624"/>
      <c r="EA18" s="624"/>
      <c r="EB18" s="624"/>
      <c r="EC18" s="660"/>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106701</v>
      </c>
      <c r="S19" s="624"/>
      <c r="T19" s="624"/>
      <c r="U19" s="624"/>
      <c r="V19" s="624"/>
      <c r="W19" s="624"/>
      <c r="X19" s="624"/>
      <c r="Y19" s="625"/>
      <c r="Z19" s="661">
        <v>0.1</v>
      </c>
      <c r="AA19" s="661"/>
      <c r="AB19" s="661"/>
      <c r="AC19" s="661"/>
      <c r="AD19" s="662">
        <v>106701</v>
      </c>
      <c r="AE19" s="662"/>
      <c r="AF19" s="662"/>
      <c r="AG19" s="662"/>
      <c r="AH19" s="662"/>
      <c r="AI19" s="662"/>
      <c r="AJ19" s="662"/>
      <c r="AK19" s="662"/>
      <c r="AL19" s="626">
        <v>0.3</v>
      </c>
      <c r="AM19" s="627"/>
      <c r="AN19" s="627"/>
      <c r="AO19" s="663"/>
      <c r="AP19" s="620" t="s">
        <v>260</v>
      </c>
      <c r="AQ19" s="621"/>
      <c r="AR19" s="621"/>
      <c r="AS19" s="621"/>
      <c r="AT19" s="621"/>
      <c r="AU19" s="621"/>
      <c r="AV19" s="621"/>
      <c r="AW19" s="621"/>
      <c r="AX19" s="621"/>
      <c r="AY19" s="621"/>
      <c r="AZ19" s="621"/>
      <c r="BA19" s="621"/>
      <c r="BB19" s="621"/>
      <c r="BC19" s="621"/>
      <c r="BD19" s="621"/>
      <c r="BE19" s="621"/>
      <c r="BF19" s="622"/>
      <c r="BG19" s="623">
        <v>3016</v>
      </c>
      <c r="BH19" s="624"/>
      <c r="BI19" s="624"/>
      <c r="BJ19" s="624"/>
      <c r="BK19" s="624"/>
      <c r="BL19" s="624"/>
      <c r="BM19" s="624"/>
      <c r="BN19" s="625"/>
      <c r="BO19" s="661">
        <v>0</v>
      </c>
      <c r="BP19" s="661"/>
      <c r="BQ19" s="661"/>
      <c r="BR19" s="661"/>
      <c r="BS19" s="662" t="s">
        <v>121</v>
      </c>
      <c r="BT19" s="662"/>
      <c r="BU19" s="662"/>
      <c r="BV19" s="662"/>
      <c r="BW19" s="662"/>
      <c r="BX19" s="662"/>
      <c r="BY19" s="662"/>
      <c r="BZ19" s="662"/>
      <c r="CA19" s="662"/>
      <c r="CB19" s="700"/>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61" t="s">
        <v>121</v>
      </c>
      <c r="DA19" s="661"/>
      <c r="DB19" s="661"/>
      <c r="DC19" s="661"/>
      <c r="DD19" s="629" t="s">
        <v>121</v>
      </c>
      <c r="DE19" s="624"/>
      <c r="DF19" s="624"/>
      <c r="DG19" s="624"/>
      <c r="DH19" s="624"/>
      <c r="DI19" s="624"/>
      <c r="DJ19" s="624"/>
      <c r="DK19" s="624"/>
      <c r="DL19" s="624"/>
      <c r="DM19" s="624"/>
      <c r="DN19" s="624"/>
      <c r="DO19" s="624"/>
      <c r="DP19" s="625"/>
      <c r="DQ19" s="629" t="s">
        <v>121</v>
      </c>
      <c r="DR19" s="624"/>
      <c r="DS19" s="624"/>
      <c r="DT19" s="624"/>
      <c r="DU19" s="624"/>
      <c r="DV19" s="624"/>
      <c r="DW19" s="624"/>
      <c r="DX19" s="624"/>
      <c r="DY19" s="624"/>
      <c r="DZ19" s="624"/>
      <c r="EA19" s="624"/>
      <c r="EB19" s="624"/>
      <c r="EC19" s="660"/>
    </row>
    <row r="20" spans="2:133" ht="11.25" customHeight="1" x14ac:dyDescent="0.15">
      <c r="B20" s="690" t="s">
        <v>262</v>
      </c>
      <c r="C20" s="691"/>
      <c r="D20" s="691"/>
      <c r="E20" s="691"/>
      <c r="F20" s="691"/>
      <c r="G20" s="691"/>
      <c r="H20" s="691"/>
      <c r="I20" s="691"/>
      <c r="J20" s="691"/>
      <c r="K20" s="691"/>
      <c r="L20" s="691"/>
      <c r="M20" s="691"/>
      <c r="N20" s="691"/>
      <c r="O20" s="691"/>
      <c r="P20" s="691"/>
      <c r="Q20" s="692"/>
      <c r="R20" s="623">
        <v>3323</v>
      </c>
      <c r="S20" s="624"/>
      <c r="T20" s="624"/>
      <c r="U20" s="624"/>
      <c r="V20" s="624"/>
      <c r="W20" s="624"/>
      <c r="X20" s="624"/>
      <c r="Y20" s="625"/>
      <c r="Z20" s="661">
        <v>0</v>
      </c>
      <c r="AA20" s="661"/>
      <c r="AB20" s="661"/>
      <c r="AC20" s="661"/>
      <c r="AD20" s="662">
        <v>3323</v>
      </c>
      <c r="AE20" s="662"/>
      <c r="AF20" s="662"/>
      <c r="AG20" s="662"/>
      <c r="AH20" s="662"/>
      <c r="AI20" s="662"/>
      <c r="AJ20" s="662"/>
      <c r="AK20" s="662"/>
      <c r="AL20" s="626">
        <v>0</v>
      </c>
      <c r="AM20" s="627"/>
      <c r="AN20" s="627"/>
      <c r="AO20" s="663"/>
      <c r="AP20" s="620" t="s">
        <v>263</v>
      </c>
      <c r="AQ20" s="621"/>
      <c r="AR20" s="621"/>
      <c r="AS20" s="621"/>
      <c r="AT20" s="621"/>
      <c r="AU20" s="621"/>
      <c r="AV20" s="621"/>
      <c r="AW20" s="621"/>
      <c r="AX20" s="621"/>
      <c r="AY20" s="621"/>
      <c r="AZ20" s="621"/>
      <c r="BA20" s="621"/>
      <c r="BB20" s="621"/>
      <c r="BC20" s="621"/>
      <c r="BD20" s="621"/>
      <c r="BE20" s="621"/>
      <c r="BF20" s="622"/>
      <c r="BG20" s="623">
        <v>3016</v>
      </c>
      <c r="BH20" s="624"/>
      <c r="BI20" s="624"/>
      <c r="BJ20" s="624"/>
      <c r="BK20" s="624"/>
      <c r="BL20" s="624"/>
      <c r="BM20" s="624"/>
      <c r="BN20" s="625"/>
      <c r="BO20" s="661">
        <v>0</v>
      </c>
      <c r="BP20" s="661"/>
      <c r="BQ20" s="661"/>
      <c r="BR20" s="661"/>
      <c r="BS20" s="662" t="s">
        <v>121</v>
      </c>
      <c r="BT20" s="662"/>
      <c r="BU20" s="662"/>
      <c r="BV20" s="662"/>
      <c r="BW20" s="662"/>
      <c r="BX20" s="662"/>
      <c r="BY20" s="662"/>
      <c r="BZ20" s="662"/>
      <c r="CA20" s="662"/>
      <c r="CB20" s="700"/>
      <c r="CD20" s="620" t="s">
        <v>264</v>
      </c>
      <c r="CE20" s="621"/>
      <c r="CF20" s="621"/>
      <c r="CG20" s="621"/>
      <c r="CH20" s="621"/>
      <c r="CI20" s="621"/>
      <c r="CJ20" s="621"/>
      <c r="CK20" s="621"/>
      <c r="CL20" s="621"/>
      <c r="CM20" s="621"/>
      <c r="CN20" s="621"/>
      <c r="CO20" s="621"/>
      <c r="CP20" s="621"/>
      <c r="CQ20" s="622"/>
      <c r="CR20" s="623">
        <v>72679745</v>
      </c>
      <c r="CS20" s="624"/>
      <c r="CT20" s="624"/>
      <c r="CU20" s="624"/>
      <c r="CV20" s="624"/>
      <c r="CW20" s="624"/>
      <c r="CX20" s="624"/>
      <c r="CY20" s="625"/>
      <c r="CZ20" s="661">
        <v>100</v>
      </c>
      <c r="DA20" s="661"/>
      <c r="DB20" s="661"/>
      <c r="DC20" s="661"/>
      <c r="DD20" s="629">
        <v>7003319</v>
      </c>
      <c r="DE20" s="624"/>
      <c r="DF20" s="624"/>
      <c r="DG20" s="624"/>
      <c r="DH20" s="624"/>
      <c r="DI20" s="624"/>
      <c r="DJ20" s="624"/>
      <c r="DK20" s="624"/>
      <c r="DL20" s="624"/>
      <c r="DM20" s="624"/>
      <c r="DN20" s="624"/>
      <c r="DO20" s="624"/>
      <c r="DP20" s="625"/>
      <c r="DQ20" s="629">
        <v>40797715</v>
      </c>
      <c r="DR20" s="624"/>
      <c r="DS20" s="624"/>
      <c r="DT20" s="624"/>
      <c r="DU20" s="624"/>
      <c r="DV20" s="624"/>
      <c r="DW20" s="624"/>
      <c r="DX20" s="624"/>
      <c r="DY20" s="624"/>
      <c r="DZ20" s="624"/>
      <c r="EA20" s="624"/>
      <c r="EB20" s="624"/>
      <c r="EC20" s="660"/>
    </row>
    <row r="21" spans="2:133" ht="11.25" customHeight="1" x14ac:dyDescent="0.15">
      <c r="B21" s="620" t="s">
        <v>265</v>
      </c>
      <c r="C21" s="621"/>
      <c r="D21" s="621"/>
      <c r="E21" s="621"/>
      <c r="F21" s="621"/>
      <c r="G21" s="621"/>
      <c r="H21" s="621"/>
      <c r="I21" s="621"/>
      <c r="J21" s="621"/>
      <c r="K21" s="621"/>
      <c r="L21" s="621"/>
      <c r="M21" s="621"/>
      <c r="N21" s="621"/>
      <c r="O21" s="621"/>
      <c r="P21" s="621"/>
      <c r="Q21" s="622"/>
      <c r="R21" s="623">
        <v>15047477</v>
      </c>
      <c r="S21" s="624"/>
      <c r="T21" s="624"/>
      <c r="U21" s="624"/>
      <c r="V21" s="624"/>
      <c r="W21" s="624"/>
      <c r="X21" s="624"/>
      <c r="Y21" s="625"/>
      <c r="Z21" s="661">
        <v>19.899999999999999</v>
      </c>
      <c r="AA21" s="661"/>
      <c r="AB21" s="661"/>
      <c r="AC21" s="661"/>
      <c r="AD21" s="662">
        <v>13798365</v>
      </c>
      <c r="AE21" s="662"/>
      <c r="AF21" s="662"/>
      <c r="AG21" s="662"/>
      <c r="AH21" s="662"/>
      <c r="AI21" s="662"/>
      <c r="AJ21" s="662"/>
      <c r="AK21" s="662"/>
      <c r="AL21" s="626">
        <v>43.2</v>
      </c>
      <c r="AM21" s="627"/>
      <c r="AN21" s="627"/>
      <c r="AO21" s="663"/>
      <c r="AP21" s="620" t="s">
        <v>266</v>
      </c>
      <c r="AQ21" s="701"/>
      <c r="AR21" s="701"/>
      <c r="AS21" s="701"/>
      <c r="AT21" s="701"/>
      <c r="AU21" s="701"/>
      <c r="AV21" s="701"/>
      <c r="AW21" s="701"/>
      <c r="AX21" s="701"/>
      <c r="AY21" s="701"/>
      <c r="AZ21" s="701"/>
      <c r="BA21" s="701"/>
      <c r="BB21" s="701"/>
      <c r="BC21" s="701"/>
      <c r="BD21" s="701"/>
      <c r="BE21" s="701"/>
      <c r="BF21" s="702"/>
      <c r="BG21" s="623">
        <v>3016</v>
      </c>
      <c r="BH21" s="624"/>
      <c r="BI21" s="624"/>
      <c r="BJ21" s="624"/>
      <c r="BK21" s="624"/>
      <c r="BL21" s="624"/>
      <c r="BM21" s="624"/>
      <c r="BN21" s="625"/>
      <c r="BO21" s="661">
        <v>0</v>
      </c>
      <c r="BP21" s="661"/>
      <c r="BQ21" s="661"/>
      <c r="BR21" s="661"/>
      <c r="BS21" s="662" t="s">
        <v>121</v>
      </c>
      <c r="BT21" s="662"/>
      <c r="BU21" s="662"/>
      <c r="BV21" s="662"/>
      <c r="BW21" s="662"/>
      <c r="BX21" s="662"/>
      <c r="BY21" s="662"/>
      <c r="BZ21" s="662"/>
      <c r="CA21" s="662"/>
      <c r="CB21" s="700"/>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15">
      <c r="B22" s="620" t="s">
        <v>267</v>
      </c>
      <c r="C22" s="621"/>
      <c r="D22" s="621"/>
      <c r="E22" s="621"/>
      <c r="F22" s="621"/>
      <c r="G22" s="621"/>
      <c r="H22" s="621"/>
      <c r="I22" s="621"/>
      <c r="J22" s="621"/>
      <c r="K22" s="621"/>
      <c r="L22" s="621"/>
      <c r="M22" s="621"/>
      <c r="N22" s="621"/>
      <c r="O22" s="621"/>
      <c r="P22" s="621"/>
      <c r="Q22" s="622"/>
      <c r="R22" s="623">
        <v>13798365</v>
      </c>
      <c r="S22" s="624"/>
      <c r="T22" s="624"/>
      <c r="U22" s="624"/>
      <c r="V22" s="624"/>
      <c r="W22" s="624"/>
      <c r="X22" s="624"/>
      <c r="Y22" s="625"/>
      <c r="Z22" s="661">
        <v>18.3</v>
      </c>
      <c r="AA22" s="661"/>
      <c r="AB22" s="661"/>
      <c r="AC22" s="661"/>
      <c r="AD22" s="662">
        <v>13798365</v>
      </c>
      <c r="AE22" s="662"/>
      <c r="AF22" s="662"/>
      <c r="AG22" s="662"/>
      <c r="AH22" s="662"/>
      <c r="AI22" s="662"/>
      <c r="AJ22" s="662"/>
      <c r="AK22" s="662"/>
      <c r="AL22" s="626">
        <v>43.2</v>
      </c>
      <c r="AM22" s="627"/>
      <c r="AN22" s="627"/>
      <c r="AO22" s="663"/>
      <c r="AP22" s="620" t="s">
        <v>268</v>
      </c>
      <c r="AQ22" s="701"/>
      <c r="AR22" s="701"/>
      <c r="AS22" s="701"/>
      <c r="AT22" s="701"/>
      <c r="AU22" s="701"/>
      <c r="AV22" s="701"/>
      <c r="AW22" s="701"/>
      <c r="AX22" s="701"/>
      <c r="AY22" s="701"/>
      <c r="AZ22" s="701"/>
      <c r="BA22" s="701"/>
      <c r="BB22" s="701"/>
      <c r="BC22" s="701"/>
      <c r="BD22" s="701"/>
      <c r="BE22" s="701"/>
      <c r="BF22" s="702"/>
      <c r="BG22" s="623" t="s">
        <v>121</v>
      </c>
      <c r="BH22" s="624"/>
      <c r="BI22" s="624"/>
      <c r="BJ22" s="624"/>
      <c r="BK22" s="624"/>
      <c r="BL22" s="624"/>
      <c r="BM22" s="624"/>
      <c r="BN22" s="625"/>
      <c r="BO22" s="661" t="s">
        <v>121</v>
      </c>
      <c r="BP22" s="661"/>
      <c r="BQ22" s="661"/>
      <c r="BR22" s="661"/>
      <c r="BS22" s="662" t="s">
        <v>121</v>
      </c>
      <c r="BT22" s="662"/>
      <c r="BU22" s="662"/>
      <c r="BV22" s="662"/>
      <c r="BW22" s="662"/>
      <c r="BX22" s="662"/>
      <c r="BY22" s="662"/>
      <c r="BZ22" s="662"/>
      <c r="CA22" s="662"/>
      <c r="CB22" s="700"/>
      <c r="CD22" s="675" t="s">
        <v>269</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1249112</v>
      </c>
      <c r="S23" s="624"/>
      <c r="T23" s="624"/>
      <c r="U23" s="624"/>
      <c r="V23" s="624"/>
      <c r="W23" s="624"/>
      <c r="X23" s="624"/>
      <c r="Y23" s="625"/>
      <c r="Z23" s="661">
        <v>1.7</v>
      </c>
      <c r="AA23" s="661"/>
      <c r="AB23" s="661"/>
      <c r="AC23" s="661"/>
      <c r="AD23" s="662" t="s">
        <v>121</v>
      </c>
      <c r="AE23" s="662"/>
      <c r="AF23" s="662"/>
      <c r="AG23" s="662"/>
      <c r="AH23" s="662"/>
      <c r="AI23" s="662"/>
      <c r="AJ23" s="662"/>
      <c r="AK23" s="662"/>
      <c r="AL23" s="626" t="s">
        <v>121</v>
      </c>
      <c r="AM23" s="627"/>
      <c r="AN23" s="627"/>
      <c r="AO23" s="663"/>
      <c r="AP23" s="620" t="s">
        <v>271</v>
      </c>
      <c r="AQ23" s="701"/>
      <c r="AR23" s="701"/>
      <c r="AS23" s="701"/>
      <c r="AT23" s="701"/>
      <c r="AU23" s="701"/>
      <c r="AV23" s="701"/>
      <c r="AW23" s="701"/>
      <c r="AX23" s="701"/>
      <c r="AY23" s="701"/>
      <c r="AZ23" s="701"/>
      <c r="BA23" s="701"/>
      <c r="BB23" s="701"/>
      <c r="BC23" s="701"/>
      <c r="BD23" s="701"/>
      <c r="BE23" s="701"/>
      <c r="BF23" s="702"/>
      <c r="BG23" s="623" t="s">
        <v>121</v>
      </c>
      <c r="BH23" s="624"/>
      <c r="BI23" s="624"/>
      <c r="BJ23" s="624"/>
      <c r="BK23" s="624"/>
      <c r="BL23" s="624"/>
      <c r="BM23" s="624"/>
      <c r="BN23" s="625"/>
      <c r="BO23" s="661" t="s">
        <v>121</v>
      </c>
      <c r="BP23" s="661"/>
      <c r="BQ23" s="661"/>
      <c r="BR23" s="661"/>
      <c r="BS23" s="662" t="s">
        <v>121</v>
      </c>
      <c r="BT23" s="662"/>
      <c r="BU23" s="662"/>
      <c r="BV23" s="662"/>
      <c r="BW23" s="662"/>
      <c r="BX23" s="662"/>
      <c r="BY23" s="662"/>
      <c r="BZ23" s="662"/>
      <c r="CA23" s="662"/>
      <c r="CB23" s="700"/>
      <c r="CD23" s="675" t="s">
        <v>211</v>
      </c>
      <c r="CE23" s="676"/>
      <c r="CF23" s="676"/>
      <c r="CG23" s="676"/>
      <c r="CH23" s="676"/>
      <c r="CI23" s="676"/>
      <c r="CJ23" s="676"/>
      <c r="CK23" s="676"/>
      <c r="CL23" s="676"/>
      <c r="CM23" s="676"/>
      <c r="CN23" s="676"/>
      <c r="CO23" s="676"/>
      <c r="CP23" s="676"/>
      <c r="CQ23" s="677"/>
      <c r="CR23" s="675" t="s">
        <v>272</v>
      </c>
      <c r="CS23" s="676"/>
      <c r="CT23" s="676"/>
      <c r="CU23" s="676"/>
      <c r="CV23" s="676"/>
      <c r="CW23" s="676"/>
      <c r="CX23" s="676"/>
      <c r="CY23" s="677"/>
      <c r="CZ23" s="675" t="s">
        <v>273</v>
      </c>
      <c r="DA23" s="676"/>
      <c r="DB23" s="676"/>
      <c r="DC23" s="677"/>
      <c r="DD23" s="675" t="s">
        <v>274</v>
      </c>
      <c r="DE23" s="676"/>
      <c r="DF23" s="676"/>
      <c r="DG23" s="676"/>
      <c r="DH23" s="676"/>
      <c r="DI23" s="676"/>
      <c r="DJ23" s="676"/>
      <c r="DK23" s="677"/>
      <c r="DL23" s="713" t="s">
        <v>275</v>
      </c>
      <c r="DM23" s="714"/>
      <c r="DN23" s="714"/>
      <c r="DO23" s="714"/>
      <c r="DP23" s="714"/>
      <c r="DQ23" s="714"/>
      <c r="DR23" s="714"/>
      <c r="DS23" s="714"/>
      <c r="DT23" s="714"/>
      <c r="DU23" s="714"/>
      <c r="DV23" s="715"/>
      <c r="DW23" s="675" t="s">
        <v>276</v>
      </c>
      <c r="DX23" s="676"/>
      <c r="DY23" s="676"/>
      <c r="DZ23" s="676"/>
      <c r="EA23" s="676"/>
      <c r="EB23" s="676"/>
      <c r="EC23" s="67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61" t="s">
        <v>121</v>
      </c>
      <c r="AA24" s="661"/>
      <c r="AB24" s="661"/>
      <c r="AC24" s="661"/>
      <c r="AD24" s="662" t="s">
        <v>121</v>
      </c>
      <c r="AE24" s="662"/>
      <c r="AF24" s="662"/>
      <c r="AG24" s="662"/>
      <c r="AH24" s="662"/>
      <c r="AI24" s="662"/>
      <c r="AJ24" s="662"/>
      <c r="AK24" s="662"/>
      <c r="AL24" s="626" t="s">
        <v>121</v>
      </c>
      <c r="AM24" s="627"/>
      <c r="AN24" s="627"/>
      <c r="AO24" s="663"/>
      <c r="AP24" s="620" t="s">
        <v>278</v>
      </c>
      <c r="AQ24" s="701"/>
      <c r="AR24" s="701"/>
      <c r="AS24" s="701"/>
      <c r="AT24" s="701"/>
      <c r="AU24" s="701"/>
      <c r="AV24" s="701"/>
      <c r="AW24" s="701"/>
      <c r="AX24" s="701"/>
      <c r="AY24" s="701"/>
      <c r="AZ24" s="701"/>
      <c r="BA24" s="701"/>
      <c r="BB24" s="701"/>
      <c r="BC24" s="701"/>
      <c r="BD24" s="701"/>
      <c r="BE24" s="701"/>
      <c r="BF24" s="702"/>
      <c r="BG24" s="623" t="s">
        <v>121</v>
      </c>
      <c r="BH24" s="624"/>
      <c r="BI24" s="624"/>
      <c r="BJ24" s="624"/>
      <c r="BK24" s="624"/>
      <c r="BL24" s="624"/>
      <c r="BM24" s="624"/>
      <c r="BN24" s="625"/>
      <c r="BO24" s="661" t="s">
        <v>121</v>
      </c>
      <c r="BP24" s="661"/>
      <c r="BQ24" s="661"/>
      <c r="BR24" s="661"/>
      <c r="BS24" s="662" t="s">
        <v>121</v>
      </c>
      <c r="BT24" s="662"/>
      <c r="BU24" s="662"/>
      <c r="BV24" s="662"/>
      <c r="BW24" s="662"/>
      <c r="BX24" s="662"/>
      <c r="BY24" s="662"/>
      <c r="BZ24" s="662"/>
      <c r="CA24" s="662"/>
      <c r="CB24" s="700"/>
      <c r="CD24" s="681" t="s">
        <v>279</v>
      </c>
      <c r="CE24" s="682"/>
      <c r="CF24" s="682"/>
      <c r="CG24" s="682"/>
      <c r="CH24" s="682"/>
      <c r="CI24" s="682"/>
      <c r="CJ24" s="682"/>
      <c r="CK24" s="682"/>
      <c r="CL24" s="682"/>
      <c r="CM24" s="682"/>
      <c r="CN24" s="682"/>
      <c r="CO24" s="682"/>
      <c r="CP24" s="682"/>
      <c r="CQ24" s="683"/>
      <c r="CR24" s="678">
        <v>41879166</v>
      </c>
      <c r="CS24" s="679"/>
      <c r="CT24" s="679"/>
      <c r="CU24" s="679"/>
      <c r="CV24" s="679"/>
      <c r="CW24" s="679"/>
      <c r="CX24" s="679"/>
      <c r="CY24" s="704"/>
      <c r="CZ24" s="705">
        <v>57.6</v>
      </c>
      <c r="DA24" s="687"/>
      <c r="DB24" s="687"/>
      <c r="DC24" s="707"/>
      <c r="DD24" s="703">
        <v>21695290</v>
      </c>
      <c r="DE24" s="679"/>
      <c r="DF24" s="679"/>
      <c r="DG24" s="679"/>
      <c r="DH24" s="679"/>
      <c r="DI24" s="679"/>
      <c r="DJ24" s="679"/>
      <c r="DK24" s="704"/>
      <c r="DL24" s="703">
        <v>19778634</v>
      </c>
      <c r="DM24" s="679"/>
      <c r="DN24" s="679"/>
      <c r="DO24" s="679"/>
      <c r="DP24" s="679"/>
      <c r="DQ24" s="679"/>
      <c r="DR24" s="679"/>
      <c r="DS24" s="679"/>
      <c r="DT24" s="679"/>
      <c r="DU24" s="679"/>
      <c r="DV24" s="704"/>
      <c r="DW24" s="705">
        <v>61.8</v>
      </c>
      <c r="DX24" s="687"/>
      <c r="DY24" s="687"/>
      <c r="DZ24" s="687"/>
      <c r="EA24" s="687"/>
      <c r="EB24" s="687"/>
      <c r="EC24" s="706"/>
    </row>
    <row r="25" spans="2:133" ht="11.25" customHeight="1" x14ac:dyDescent="0.15">
      <c r="B25" s="620" t="s">
        <v>280</v>
      </c>
      <c r="C25" s="621"/>
      <c r="D25" s="621"/>
      <c r="E25" s="621"/>
      <c r="F25" s="621"/>
      <c r="G25" s="621"/>
      <c r="H25" s="621"/>
      <c r="I25" s="621"/>
      <c r="J25" s="621"/>
      <c r="K25" s="621"/>
      <c r="L25" s="621"/>
      <c r="M25" s="621"/>
      <c r="N25" s="621"/>
      <c r="O25" s="621"/>
      <c r="P25" s="621"/>
      <c r="Q25" s="622"/>
      <c r="R25" s="623">
        <v>32093632</v>
      </c>
      <c r="S25" s="624"/>
      <c r="T25" s="624"/>
      <c r="U25" s="624"/>
      <c r="V25" s="624"/>
      <c r="W25" s="624"/>
      <c r="X25" s="624"/>
      <c r="Y25" s="625"/>
      <c r="Z25" s="661">
        <v>42.5</v>
      </c>
      <c r="AA25" s="661"/>
      <c r="AB25" s="661"/>
      <c r="AC25" s="661"/>
      <c r="AD25" s="662">
        <v>30841197</v>
      </c>
      <c r="AE25" s="662"/>
      <c r="AF25" s="662"/>
      <c r="AG25" s="662"/>
      <c r="AH25" s="662"/>
      <c r="AI25" s="662"/>
      <c r="AJ25" s="662"/>
      <c r="AK25" s="662"/>
      <c r="AL25" s="626">
        <v>96.6</v>
      </c>
      <c r="AM25" s="627"/>
      <c r="AN25" s="627"/>
      <c r="AO25" s="663"/>
      <c r="AP25" s="620" t="s">
        <v>281</v>
      </c>
      <c r="AQ25" s="701"/>
      <c r="AR25" s="701"/>
      <c r="AS25" s="701"/>
      <c r="AT25" s="701"/>
      <c r="AU25" s="701"/>
      <c r="AV25" s="701"/>
      <c r="AW25" s="701"/>
      <c r="AX25" s="701"/>
      <c r="AY25" s="701"/>
      <c r="AZ25" s="701"/>
      <c r="BA25" s="701"/>
      <c r="BB25" s="701"/>
      <c r="BC25" s="701"/>
      <c r="BD25" s="701"/>
      <c r="BE25" s="701"/>
      <c r="BF25" s="702"/>
      <c r="BG25" s="623" t="s">
        <v>121</v>
      </c>
      <c r="BH25" s="624"/>
      <c r="BI25" s="624"/>
      <c r="BJ25" s="624"/>
      <c r="BK25" s="624"/>
      <c r="BL25" s="624"/>
      <c r="BM25" s="624"/>
      <c r="BN25" s="625"/>
      <c r="BO25" s="661" t="s">
        <v>121</v>
      </c>
      <c r="BP25" s="661"/>
      <c r="BQ25" s="661"/>
      <c r="BR25" s="661"/>
      <c r="BS25" s="662" t="s">
        <v>121</v>
      </c>
      <c r="BT25" s="662"/>
      <c r="BU25" s="662"/>
      <c r="BV25" s="662"/>
      <c r="BW25" s="662"/>
      <c r="BX25" s="662"/>
      <c r="BY25" s="662"/>
      <c r="BZ25" s="662"/>
      <c r="CA25" s="662"/>
      <c r="CB25" s="700"/>
      <c r="CD25" s="620" t="s">
        <v>282</v>
      </c>
      <c r="CE25" s="621"/>
      <c r="CF25" s="621"/>
      <c r="CG25" s="621"/>
      <c r="CH25" s="621"/>
      <c r="CI25" s="621"/>
      <c r="CJ25" s="621"/>
      <c r="CK25" s="621"/>
      <c r="CL25" s="621"/>
      <c r="CM25" s="621"/>
      <c r="CN25" s="621"/>
      <c r="CO25" s="621"/>
      <c r="CP25" s="621"/>
      <c r="CQ25" s="622"/>
      <c r="CR25" s="623">
        <v>8611969</v>
      </c>
      <c r="CS25" s="636"/>
      <c r="CT25" s="636"/>
      <c r="CU25" s="636"/>
      <c r="CV25" s="636"/>
      <c r="CW25" s="636"/>
      <c r="CX25" s="636"/>
      <c r="CY25" s="637"/>
      <c r="CZ25" s="626">
        <v>11.8</v>
      </c>
      <c r="DA25" s="638"/>
      <c r="DB25" s="638"/>
      <c r="DC25" s="639"/>
      <c r="DD25" s="629">
        <v>8019400</v>
      </c>
      <c r="DE25" s="636"/>
      <c r="DF25" s="636"/>
      <c r="DG25" s="636"/>
      <c r="DH25" s="636"/>
      <c r="DI25" s="636"/>
      <c r="DJ25" s="636"/>
      <c r="DK25" s="637"/>
      <c r="DL25" s="629">
        <v>7810614</v>
      </c>
      <c r="DM25" s="636"/>
      <c r="DN25" s="636"/>
      <c r="DO25" s="636"/>
      <c r="DP25" s="636"/>
      <c r="DQ25" s="636"/>
      <c r="DR25" s="636"/>
      <c r="DS25" s="636"/>
      <c r="DT25" s="636"/>
      <c r="DU25" s="636"/>
      <c r="DV25" s="637"/>
      <c r="DW25" s="626">
        <v>24.4</v>
      </c>
      <c r="DX25" s="638"/>
      <c r="DY25" s="638"/>
      <c r="DZ25" s="638"/>
      <c r="EA25" s="638"/>
      <c r="EB25" s="638"/>
      <c r="EC25" s="650"/>
    </row>
    <row r="26" spans="2:133" ht="11.25" customHeight="1" x14ac:dyDescent="0.15">
      <c r="B26" s="620" t="s">
        <v>283</v>
      </c>
      <c r="C26" s="621"/>
      <c r="D26" s="621"/>
      <c r="E26" s="621"/>
      <c r="F26" s="621"/>
      <c r="G26" s="621"/>
      <c r="H26" s="621"/>
      <c r="I26" s="621"/>
      <c r="J26" s="621"/>
      <c r="K26" s="621"/>
      <c r="L26" s="621"/>
      <c r="M26" s="621"/>
      <c r="N26" s="621"/>
      <c r="O26" s="621"/>
      <c r="P26" s="621"/>
      <c r="Q26" s="622"/>
      <c r="R26" s="623">
        <v>8038</v>
      </c>
      <c r="S26" s="624"/>
      <c r="T26" s="624"/>
      <c r="U26" s="624"/>
      <c r="V26" s="624"/>
      <c r="W26" s="624"/>
      <c r="X26" s="624"/>
      <c r="Y26" s="625"/>
      <c r="Z26" s="661">
        <v>0</v>
      </c>
      <c r="AA26" s="661"/>
      <c r="AB26" s="661"/>
      <c r="AC26" s="661"/>
      <c r="AD26" s="662">
        <v>8038</v>
      </c>
      <c r="AE26" s="662"/>
      <c r="AF26" s="662"/>
      <c r="AG26" s="662"/>
      <c r="AH26" s="662"/>
      <c r="AI26" s="662"/>
      <c r="AJ26" s="662"/>
      <c r="AK26" s="662"/>
      <c r="AL26" s="626">
        <v>0</v>
      </c>
      <c r="AM26" s="627"/>
      <c r="AN26" s="627"/>
      <c r="AO26" s="663"/>
      <c r="AP26" s="620" t="s">
        <v>284</v>
      </c>
      <c r="AQ26" s="701"/>
      <c r="AR26" s="701"/>
      <c r="AS26" s="701"/>
      <c r="AT26" s="701"/>
      <c r="AU26" s="701"/>
      <c r="AV26" s="701"/>
      <c r="AW26" s="701"/>
      <c r="AX26" s="701"/>
      <c r="AY26" s="701"/>
      <c r="AZ26" s="701"/>
      <c r="BA26" s="701"/>
      <c r="BB26" s="701"/>
      <c r="BC26" s="701"/>
      <c r="BD26" s="701"/>
      <c r="BE26" s="701"/>
      <c r="BF26" s="702"/>
      <c r="BG26" s="623" t="s">
        <v>121</v>
      </c>
      <c r="BH26" s="624"/>
      <c r="BI26" s="624"/>
      <c r="BJ26" s="624"/>
      <c r="BK26" s="624"/>
      <c r="BL26" s="624"/>
      <c r="BM26" s="624"/>
      <c r="BN26" s="625"/>
      <c r="BO26" s="661" t="s">
        <v>121</v>
      </c>
      <c r="BP26" s="661"/>
      <c r="BQ26" s="661"/>
      <c r="BR26" s="661"/>
      <c r="BS26" s="662" t="s">
        <v>121</v>
      </c>
      <c r="BT26" s="662"/>
      <c r="BU26" s="662"/>
      <c r="BV26" s="662"/>
      <c r="BW26" s="662"/>
      <c r="BX26" s="662"/>
      <c r="BY26" s="662"/>
      <c r="BZ26" s="662"/>
      <c r="CA26" s="662"/>
      <c r="CB26" s="700"/>
      <c r="CD26" s="620" t="s">
        <v>285</v>
      </c>
      <c r="CE26" s="621"/>
      <c r="CF26" s="621"/>
      <c r="CG26" s="621"/>
      <c r="CH26" s="621"/>
      <c r="CI26" s="621"/>
      <c r="CJ26" s="621"/>
      <c r="CK26" s="621"/>
      <c r="CL26" s="621"/>
      <c r="CM26" s="621"/>
      <c r="CN26" s="621"/>
      <c r="CO26" s="621"/>
      <c r="CP26" s="621"/>
      <c r="CQ26" s="622"/>
      <c r="CR26" s="623">
        <v>4605784</v>
      </c>
      <c r="CS26" s="624"/>
      <c r="CT26" s="624"/>
      <c r="CU26" s="624"/>
      <c r="CV26" s="624"/>
      <c r="CW26" s="624"/>
      <c r="CX26" s="624"/>
      <c r="CY26" s="625"/>
      <c r="CZ26" s="626">
        <v>6.3</v>
      </c>
      <c r="DA26" s="638"/>
      <c r="DB26" s="638"/>
      <c r="DC26" s="639"/>
      <c r="DD26" s="629">
        <v>4399924</v>
      </c>
      <c r="DE26" s="624"/>
      <c r="DF26" s="624"/>
      <c r="DG26" s="624"/>
      <c r="DH26" s="624"/>
      <c r="DI26" s="624"/>
      <c r="DJ26" s="624"/>
      <c r="DK26" s="625"/>
      <c r="DL26" s="629" t="s">
        <v>121</v>
      </c>
      <c r="DM26" s="624"/>
      <c r="DN26" s="624"/>
      <c r="DO26" s="624"/>
      <c r="DP26" s="624"/>
      <c r="DQ26" s="624"/>
      <c r="DR26" s="624"/>
      <c r="DS26" s="624"/>
      <c r="DT26" s="624"/>
      <c r="DU26" s="624"/>
      <c r="DV26" s="625"/>
      <c r="DW26" s="626" t="s">
        <v>121</v>
      </c>
      <c r="DX26" s="638"/>
      <c r="DY26" s="638"/>
      <c r="DZ26" s="638"/>
      <c r="EA26" s="638"/>
      <c r="EB26" s="638"/>
      <c r="EC26" s="650"/>
    </row>
    <row r="27" spans="2:133" ht="11.25" customHeight="1" x14ac:dyDescent="0.15">
      <c r="B27" s="620" t="s">
        <v>286</v>
      </c>
      <c r="C27" s="621"/>
      <c r="D27" s="621"/>
      <c r="E27" s="621"/>
      <c r="F27" s="621"/>
      <c r="G27" s="621"/>
      <c r="H27" s="621"/>
      <c r="I27" s="621"/>
      <c r="J27" s="621"/>
      <c r="K27" s="621"/>
      <c r="L27" s="621"/>
      <c r="M27" s="621"/>
      <c r="N27" s="621"/>
      <c r="O27" s="621"/>
      <c r="P27" s="621"/>
      <c r="Q27" s="622"/>
      <c r="R27" s="623">
        <v>267308</v>
      </c>
      <c r="S27" s="624"/>
      <c r="T27" s="624"/>
      <c r="U27" s="624"/>
      <c r="V27" s="624"/>
      <c r="W27" s="624"/>
      <c r="X27" s="624"/>
      <c r="Y27" s="625"/>
      <c r="Z27" s="661">
        <v>0.4</v>
      </c>
      <c r="AA27" s="661"/>
      <c r="AB27" s="661"/>
      <c r="AC27" s="661"/>
      <c r="AD27" s="662" t="s">
        <v>121</v>
      </c>
      <c r="AE27" s="662"/>
      <c r="AF27" s="662"/>
      <c r="AG27" s="662"/>
      <c r="AH27" s="662"/>
      <c r="AI27" s="662"/>
      <c r="AJ27" s="662"/>
      <c r="AK27" s="662"/>
      <c r="AL27" s="626" t="s">
        <v>121</v>
      </c>
      <c r="AM27" s="627"/>
      <c r="AN27" s="627"/>
      <c r="AO27" s="663"/>
      <c r="AP27" s="620" t="s">
        <v>287</v>
      </c>
      <c r="AQ27" s="621"/>
      <c r="AR27" s="621"/>
      <c r="AS27" s="621"/>
      <c r="AT27" s="621"/>
      <c r="AU27" s="621"/>
      <c r="AV27" s="621"/>
      <c r="AW27" s="621"/>
      <c r="AX27" s="621"/>
      <c r="AY27" s="621"/>
      <c r="AZ27" s="621"/>
      <c r="BA27" s="621"/>
      <c r="BB27" s="621"/>
      <c r="BC27" s="621"/>
      <c r="BD27" s="621"/>
      <c r="BE27" s="621"/>
      <c r="BF27" s="622"/>
      <c r="BG27" s="623">
        <v>13603344</v>
      </c>
      <c r="BH27" s="624"/>
      <c r="BI27" s="624"/>
      <c r="BJ27" s="624"/>
      <c r="BK27" s="624"/>
      <c r="BL27" s="624"/>
      <c r="BM27" s="624"/>
      <c r="BN27" s="625"/>
      <c r="BO27" s="661">
        <v>100</v>
      </c>
      <c r="BP27" s="661"/>
      <c r="BQ27" s="661"/>
      <c r="BR27" s="661"/>
      <c r="BS27" s="662" t="s">
        <v>121</v>
      </c>
      <c r="BT27" s="662"/>
      <c r="BU27" s="662"/>
      <c r="BV27" s="662"/>
      <c r="BW27" s="662"/>
      <c r="BX27" s="662"/>
      <c r="BY27" s="662"/>
      <c r="BZ27" s="662"/>
      <c r="CA27" s="662"/>
      <c r="CB27" s="700"/>
      <c r="CD27" s="620" t="s">
        <v>288</v>
      </c>
      <c r="CE27" s="621"/>
      <c r="CF27" s="621"/>
      <c r="CG27" s="621"/>
      <c r="CH27" s="621"/>
      <c r="CI27" s="621"/>
      <c r="CJ27" s="621"/>
      <c r="CK27" s="621"/>
      <c r="CL27" s="621"/>
      <c r="CM27" s="621"/>
      <c r="CN27" s="621"/>
      <c r="CO27" s="621"/>
      <c r="CP27" s="621"/>
      <c r="CQ27" s="622"/>
      <c r="CR27" s="623">
        <v>28342276</v>
      </c>
      <c r="CS27" s="636"/>
      <c r="CT27" s="636"/>
      <c r="CU27" s="636"/>
      <c r="CV27" s="636"/>
      <c r="CW27" s="636"/>
      <c r="CX27" s="636"/>
      <c r="CY27" s="637"/>
      <c r="CZ27" s="626">
        <v>39</v>
      </c>
      <c r="DA27" s="638"/>
      <c r="DB27" s="638"/>
      <c r="DC27" s="639"/>
      <c r="DD27" s="629">
        <v>8877245</v>
      </c>
      <c r="DE27" s="636"/>
      <c r="DF27" s="636"/>
      <c r="DG27" s="636"/>
      <c r="DH27" s="636"/>
      <c r="DI27" s="636"/>
      <c r="DJ27" s="636"/>
      <c r="DK27" s="637"/>
      <c r="DL27" s="629">
        <v>7169375</v>
      </c>
      <c r="DM27" s="636"/>
      <c r="DN27" s="636"/>
      <c r="DO27" s="636"/>
      <c r="DP27" s="636"/>
      <c r="DQ27" s="636"/>
      <c r="DR27" s="636"/>
      <c r="DS27" s="636"/>
      <c r="DT27" s="636"/>
      <c r="DU27" s="636"/>
      <c r="DV27" s="637"/>
      <c r="DW27" s="626">
        <v>22.4</v>
      </c>
      <c r="DX27" s="638"/>
      <c r="DY27" s="638"/>
      <c r="DZ27" s="638"/>
      <c r="EA27" s="638"/>
      <c r="EB27" s="638"/>
      <c r="EC27" s="650"/>
    </row>
    <row r="28" spans="2:133" ht="11.25" customHeight="1" x14ac:dyDescent="0.15">
      <c r="B28" s="620" t="s">
        <v>289</v>
      </c>
      <c r="C28" s="621"/>
      <c r="D28" s="621"/>
      <c r="E28" s="621"/>
      <c r="F28" s="621"/>
      <c r="G28" s="621"/>
      <c r="H28" s="621"/>
      <c r="I28" s="621"/>
      <c r="J28" s="621"/>
      <c r="K28" s="621"/>
      <c r="L28" s="621"/>
      <c r="M28" s="621"/>
      <c r="N28" s="621"/>
      <c r="O28" s="621"/>
      <c r="P28" s="621"/>
      <c r="Q28" s="622"/>
      <c r="R28" s="623">
        <v>383567</v>
      </c>
      <c r="S28" s="624"/>
      <c r="T28" s="624"/>
      <c r="U28" s="624"/>
      <c r="V28" s="624"/>
      <c r="W28" s="624"/>
      <c r="X28" s="624"/>
      <c r="Y28" s="625"/>
      <c r="Z28" s="661">
        <v>0.5</v>
      </c>
      <c r="AA28" s="661"/>
      <c r="AB28" s="661"/>
      <c r="AC28" s="661"/>
      <c r="AD28" s="662">
        <v>3</v>
      </c>
      <c r="AE28" s="662"/>
      <c r="AF28" s="662"/>
      <c r="AG28" s="662"/>
      <c r="AH28" s="662"/>
      <c r="AI28" s="662"/>
      <c r="AJ28" s="662"/>
      <c r="AK28" s="662"/>
      <c r="AL28" s="626">
        <v>0</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290</v>
      </c>
      <c r="CE28" s="621"/>
      <c r="CF28" s="621"/>
      <c r="CG28" s="621"/>
      <c r="CH28" s="621"/>
      <c r="CI28" s="621"/>
      <c r="CJ28" s="621"/>
      <c r="CK28" s="621"/>
      <c r="CL28" s="621"/>
      <c r="CM28" s="621"/>
      <c r="CN28" s="621"/>
      <c r="CO28" s="621"/>
      <c r="CP28" s="621"/>
      <c r="CQ28" s="622"/>
      <c r="CR28" s="623">
        <v>4924921</v>
      </c>
      <c r="CS28" s="624"/>
      <c r="CT28" s="624"/>
      <c r="CU28" s="624"/>
      <c r="CV28" s="624"/>
      <c r="CW28" s="624"/>
      <c r="CX28" s="624"/>
      <c r="CY28" s="625"/>
      <c r="CZ28" s="626">
        <v>6.8</v>
      </c>
      <c r="DA28" s="638"/>
      <c r="DB28" s="638"/>
      <c r="DC28" s="639"/>
      <c r="DD28" s="629">
        <v>4798645</v>
      </c>
      <c r="DE28" s="624"/>
      <c r="DF28" s="624"/>
      <c r="DG28" s="624"/>
      <c r="DH28" s="624"/>
      <c r="DI28" s="624"/>
      <c r="DJ28" s="624"/>
      <c r="DK28" s="625"/>
      <c r="DL28" s="629">
        <v>4798645</v>
      </c>
      <c r="DM28" s="624"/>
      <c r="DN28" s="624"/>
      <c r="DO28" s="624"/>
      <c r="DP28" s="624"/>
      <c r="DQ28" s="624"/>
      <c r="DR28" s="624"/>
      <c r="DS28" s="624"/>
      <c r="DT28" s="624"/>
      <c r="DU28" s="624"/>
      <c r="DV28" s="625"/>
      <c r="DW28" s="626">
        <v>15</v>
      </c>
      <c r="DX28" s="638"/>
      <c r="DY28" s="638"/>
      <c r="DZ28" s="638"/>
      <c r="EA28" s="638"/>
      <c r="EB28" s="638"/>
      <c r="EC28" s="650"/>
    </row>
    <row r="29" spans="2:133" ht="11.25" customHeight="1" x14ac:dyDescent="0.15">
      <c r="B29" s="620" t="s">
        <v>291</v>
      </c>
      <c r="C29" s="621"/>
      <c r="D29" s="621"/>
      <c r="E29" s="621"/>
      <c r="F29" s="621"/>
      <c r="G29" s="621"/>
      <c r="H29" s="621"/>
      <c r="I29" s="621"/>
      <c r="J29" s="621"/>
      <c r="K29" s="621"/>
      <c r="L29" s="621"/>
      <c r="M29" s="621"/>
      <c r="N29" s="621"/>
      <c r="O29" s="621"/>
      <c r="P29" s="621"/>
      <c r="Q29" s="622"/>
      <c r="R29" s="623">
        <v>397848</v>
      </c>
      <c r="S29" s="624"/>
      <c r="T29" s="624"/>
      <c r="U29" s="624"/>
      <c r="V29" s="624"/>
      <c r="W29" s="624"/>
      <c r="X29" s="624"/>
      <c r="Y29" s="625"/>
      <c r="Z29" s="661">
        <v>0.5</v>
      </c>
      <c r="AA29" s="661"/>
      <c r="AB29" s="661"/>
      <c r="AC29" s="661"/>
      <c r="AD29" s="662">
        <v>103</v>
      </c>
      <c r="AE29" s="662"/>
      <c r="AF29" s="662"/>
      <c r="AG29" s="662"/>
      <c r="AH29" s="662"/>
      <c r="AI29" s="662"/>
      <c r="AJ29" s="662"/>
      <c r="AK29" s="662"/>
      <c r="AL29" s="626">
        <v>0</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0"/>
      <c r="CD29" s="642" t="s">
        <v>292</v>
      </c>
      <c r="CE29" s="643"/>
      <c r="CF29" s="620" t="s">
        <v>66</v>
      </c>
      <c r="CG29" s="621"/>
      <c r="CH29" s="621"/>
      <c r="CI29" s="621"/>
      <c r="CJ29" s="621"/>
      <c r="CK29" s="621"/>
      <c r="CL29" s="621"/>
      <c r="CM29" s="621"/>
      <c r="CN29" s="621"/>
      <c r="CO29" s="621"/>
      <c r="CP29" s="621"/>
      <c r="CQ29" s="622"/>
      <c r="CR29" s="623">
        <v>4924746</v>
      </c>
      <c r="CS29" s="636"/>
      <c r="CT29" s="636"/>
      <c r="CU29" s="636"/>
      <c r="CV29" s="636"/>
      <c r="CW29" s="636"/>
      <c r="CX29" s="636"/>
      <c r="CY29" s="637"/>
      <c r="CZ29" s="626">
        <v>6.8</v>
      </c>
      <c r="DA29" s="638"/>
      <c r="DB29" s="638"/>
      <c r="DC29" s="639"/>
      <c r="DD29" s="629">
        <v>4798470</v>
      </c>
      <c r="DE29" s="636"/>
      <c r="DF29" s="636"/>
      <c r="DG29" s="636"/>
      <c r="DH29" s="636"/>
      <c r="DI29" s="636"/>
      <c r="DJ29" s="636"/>
      <c r="DK29" s="637"/>
      <c r="DL29" s="629">
        <v>4798470</v>
      </c>
      <c r="DM29" s="636"/>
      <c r="DN29" s="636"/>
      <c r="DO29" s="636"/>
      <c r="DP29" s="636"/>
      <c r="DQ29" s="636"/>
      <c r="DR29" s="636"/>
      <c r="DS29" s="636"/>
      <c r="DT29" s="636"/>
      <c r="DU29" s="636"/>
      <c r="DV29" s="637"/>
      <c r="DW29" s="626">
        <v>15</v>
      </c>
      <c r="DX29" s="638"/>
      <c r="DY29" s="638"/>
      <c r="DZ29" s="638"/>
      <c r="EA29" s="638"/>
      <c r="EB29" s="638"/>
      <c r="EC29" s="650"/>
    </row>
    <row r="30" spans="2:133" ht="11.25" customHeight="1" x14ac:dyDescent="0.15">
      <c r="B30" s="620" t="s">
        <v>293</v>
      </c>
      <c r="C30" s="621"/>
      <c r="D30" s="621"/>
      <c r="E30" s="621"/>
      <c r="F30" s="621"/>
      <c r="G30" s="621"/>
      <c r="H30" s="621"/>
      <c r="I30" s="621"/>
      <c r="J30" s="621"/>
      <c r="K30" s="621"/>
      <c r="L30" s="621"/>
      <c r="M30" s="621"/>
      <c r="N30" s="621"/>
      <c r="O30" s="621"/>
      <c r="P30" s="621"/>
      <c r="Q30" s="622"/>
      <c r="R30" s="623">
        <v>20756186</v>
      </c>
      <c r="S30" s="624"/>
      <c r="T30" s="624"/>
      <c r="U30" s="624"/>
      <c r="V30" s="624"/>
      <c r="W30" s="624"/>
      <c r="X30" s="624"/>
      <c r="Y30" s="625"/>
      <c r="Z30" s="661">
        <v>27.5</v>
      </c>
      <c r="AA30" s="661"/>
      <c r="AB30" s="661"/>
      <c r="AC30" s="661"/>
      <c r="AD30" s="662" t="s">
        <v>121</v>
      </c>
      <c r="AE30" s="662"/>
      <c r="AF30" s="662"/>
      <c r="AG30" s="662"/>
      <c r="AH30" s="662"/>
      <c r="AI30" s="662"/>
      <c r="AJ30" s="662"/>
      <c r="AK30" s="662"/>
      <c r="AL30" s="626" t="s">
        <v>121</v>
      </c>
      <c r="AM30" s="627"/>
      <c r="AN30" s="627"/>
      <c r="AO30" s="663"/>
      <c r="AP30" s="675" t="s">
        <v>211</v>
      </c>
      <c r="AQ30" s="676"/>
      <c r="AR30" s="676"/>
      <c r="AS30" s="676"/>
      <c r="AT30" s="676"/>
      <c r="AU30" s="676"/>
      <c r="AV30" s="676"/>
      <c r="AW30" s="676"/>
      <c r="AX30" s="676"/>
      <c r="AY30" s="676"/>
      <c r="AZ30" s="676"/>
      <c r="BA30" s="676"/>
      <c r="BB30" s="676"/>
      <c r="BC30" s="676"/>
      <c r="BD30" s="676"/>
      <c r="BE30" s="676"/>
      <c r="BF30" s="677"/>
      <c r="BG30" s="675" t="s">
        <v>294</v>
      </c>
      <c r="BH30" s="698"/>
      <c r="BI30" s="698"/>
      <c r="BJ30" s="698"/>
      <c r="BK30" s="698"/>
      <c r="BL30" s="698"/>
      <c r="BM30" s="698"/>
      <c r="BN30" s="698"/>
      <c r="BO30" s="698"/>
      <c r="BP30" s="698"/>
      <c r="BQ30" s="699"/>
      <c r="BR30" s="675" t="s">
        <v>295</v>
      </c>
      <c r="BS30" s="698"/>
      <c r="BT30" s="698"/>
      <c r="BU30" s="698"/>
      <c r="BV30" s="698"/>
      <c r="BW30" s="698"/>
      <c r="BX30" s="698"/>
      <c r="BY30" s="698"/>
      <c r="BZ30" s="698"/>
      <c r="CA30" s="698"/>
      <c r="CB30" s="699"/>
      <c r="CD30" s="644"/>
      <c r="CE30" s="645"/>
      <c r="CF30" s="620" t="s">
        <v>296</v>
      </c>
      <c r="CG30" s="621"/>
      <c r="CH30" s="621"/>
      <c r="CI30" s="621"/>
      <c r="CJ30" s="621"/>
      <c r="CK30" s="621"/>
      <c r="CL30" s="621"/>
      <c r="CM30" s="621"/>
      <c r="CN30" s="621"/>
      <c r="CO30" s="621"/>
      <c r="CP30" s="621"/>
      <c r="CQ30" s="622"/>
      <c r="CR30" s="623">
        <v>4695395</v>
      </c>
      <c r="CS30" s="624"/>
      <c r="CT30" s="624"/>
      <c r="CU30" s="624"/>
      <c r="CV30" s="624"/>
      <c r="CW30" s="624"/>
      <c r="CX30" s="624"/>
      <c r="CY30" s="625"/>
      <c r="CZ30" s="626">
        <v>6.5</v>
      </c>
      <c r="DA30" s="638"/>
      <c r="DB30" s="638"/>
      <c r="DC30" s="639"/>
      <c r="DD30" s="629">
        <v>4569191</v>
      </c>
      <c r="DE30" s="624"/>
      <c r="DF30" s="624"/>
      <c r="DG30" s="624"/>
      <c r="DH30" s="624"/>
      <c r="DI30" s="624"/>
      <c r="DJ30" s="624"/>
      <c r="DK30" s="625"/>
      <c r="DL30" s="629">
        <v>4569191</v>
      </c>
      <c r="DM30" s="624"/>
      <c r="DN30" s="624"/>
      <c r="DO30" s="624"/>
      <c r="DP30" s="624"/>
      <c r="DQ30" s="624"/>
      <c r="DR30" s="624"/>
      <c r="DS30" s="624"/>
      <c r="DT30" s="624"/>
      <c r="DU30" s="624"/>
      <c r="DV30" s="625"/>
      <c r="DW30" s="626">
        <v>14.3</v>
      </c>
      <c r="DX30" s="638"/>
      <c r="DY30" s="638"/>
      <c r="DZ30" s="638"/>
      <c r="EA30" s="638"/>
      <c r="EB30" s="638"/>
      <c r="EC30" s="650"/>
    </row>
    <row r="31" spans="2:133" ht="11.25" customHeight="1" x14ac:dyDescent="0.15">
      <c r="B31" s="690" t="s">
        <v>297</v>
      </c>
      <c r="C31" s="691"/>
      <c r="D31" s="691"/>
      <c r="E31" s="691"/>
      <c r="F31" s="691"/>
      <c r="G31" s="691"/>
      <c r="H31" s="691"/>
      <c r="I31" s="691"/>
      <c r="J31" s="691"/>
      <c r="K31" s="691"/>
      <c r="L31" s="691"/>
      <c r="M31" s="691"/>
      <c r="N31" s="691"/>
      <c r="O31" s="691"/>
      <c r="P31" s="691"/>
      <c r="Q31" s="692"/>
      <c r="R31" s="623">
        <v>597520</v>
      </c>
      <c r="S31" s="624"/>
      <c r="T31" s="624"/>
      <c r="U31" s="624"/>
      <c r="V31" s="624"/>
      <c r="W31" s="624"/>
      <c r="X31" s="624"/>
      <c r="Y31" s="625"/>
      <c r="Z31" s="661">
        <v>0.8</v>
      </c>
      <c r="AA31" s="661"/>
      <c r="AB31" s="661"/>
      <c r="AC31" s="661"/>
      <c r="AD31" s="662">
        <v>597520</v>
      </c>
      <c r="AE31" s="662"/>
      <c r="AF31" s="662"/>
      <c r="AG31" s="662"/>
      <c r="AH31" s="662"/>
      <c r="AI31" s="662"/>
      <c r="AJ31" s="662"/>
      <c r="AK31" s="662"/>
      <c r="AL31" s="626">
        <v>1.9</v>
      </c>
      <c r="AM31" s="627"/>
      <c r="AN31" s="627"/>
      <c r="AO31" s="663"/>
      <c r="AP31" s="693" t="s">
        <v>298</v>
      </c>
      <c r="AQ31" s="694"/>
      <c r="AR31" s="694"/>
      <c r="AS31" s="694"/>
      <c r="AT31" s="695" t="s">
        <v>299</v>
      </c>
      <c r="AU31" s="218"/>
      <c r="AV31" s="218"/>
      <c r="AW31" s="218"/>
      <c r="AX31" s="681" t="s">
        <v>177</v>
      </c>
      <c r="AY31" s="682"/>
      <c r="AZ31" s="682"/>
      <c r="BA31" s="682"/>
      <c r="BB31" s="682"/>
      <c r="BC31" s="682"/>
      <c r="BD31" s="682"/>
      <c r="BE31" s="682"/>
      <c r="BF31" s="683"/>
      <c r="BG31" s="685">
        <v>98.7</v>
      </c>
      <c r="BH31" s="686"/>
      <c r="BI31" s="686"/>
      <c r="BJ31" s="686"/>
      <c r="BK31" s="686"/>
      <c r="BL31" s="686"/>
      <c r="BM31" s="687">
        <v>97.2</v>
      </c>
      <c r="BN31" s="686"/>
      <c r="BO31" s="686"/>
      <c r="BP31" s="686"/>
      <c r="BQ31" s="688"/>
      <c r="BR31" s="685">
        <v>98.7</v>
      </c>
      <c r="BS31" s="686"/>
      <c r="BT31" s="686"/>
      <c r="BU31" s="686"/>
      <c r="BV31" s="686"/>
      <c r="BW31" s="686"/>
      <c r="BX31" s="687">
        <v>97.2</v>
      </c>
      <c r="BY31" s="686"/>
      <c r="BZ31" s="686"/>
      <c r="CA31" s="686"/>
      <c r="CB31" s="688"/>
      <c r="CD31" s="644"/>
      <c r="CE31" s="645"/>
      <c r="CF31" s="620" t="s">
        <v>300</v>
      </c>
      <c r="CG31" s="621"/>
      <c r="CH31" s="621"/>
      <c r="CI31" s="621"/>
      <c r="CJ31" s="621"/>
      <c r="CK31" s="621"/>
      <c r="CL31" s="621"/>
      <c r="CM31" s="621"/>
      <c r="CN31" s="621"/>
      <c r="CO31" s="621"/>
      <c r="CP31" s="621"/>
      <c r="CQ31" s="622"/>
      <c r="CR31" s="623">
        <v>229351</v>
      </c>
      <c r="CS31" s="636"/>
      <c r="CT31" s="636"/>
      <c r="CU31" s="636"/>
      <c r="CV31" s="636"/>
      <c r="CW31" s="636"/>
      <c r="CX31" s="636"/>
      <c r="CY31" s="637"/>
      <c r="CZ31" s="626">
        <v>0.3</v>
      </c>
      <c r="DA31" s="638"/>
      <c r="DB31" s="638"/>
      <c r="DC31" s="639"/>
      <c r="DD31" s="629">
        <v>229279</v>
      </c>
      <c r="DE31" s="636"/>
      <c r="DF31" s="636"/>
      <c r="DG31" s="636"/>
      <c r="DH31" s="636"/>
      <c r="DI31" s="636"/>
      <c r="DJ31" s="636"/>
      <c r="DK31" s="637"/>
      <c r="DL31" s="629">
        <v>229279</v>
      </c>
      <c r="DM31" s="636"/>
      <c r="DN31" s="636"/>
      <c r="DO31" s="636"/>
      <c r="DP31" s="636"/>
      <c r="DQ31" s="636"/>
      <c r="DR31" s="636"/>
      <c r="DS31" s="636"/>
      <c r="DT31" s="636"/>
      <c r="DU31" s="636"/>
      <c r="DV31" s="637"/>
      <c r="DW31" s="626">
        <v>0.7</v>
      </c>
      <c r="DX31" s="638"/>
      <c r="DY31" s="638"/>
      <c r="DZ31" s="638"/>
      <c r="EA31" s="638"/>
      <c r="EB31" s="638"/>
      <c r="EC31" s="650"/>
    </row>
    <row r="32" spans="2:133" ht="11.25" customHeight="1" x14ac:dyDescent="0.15">
      <c r="B32" s="620" t="s">
        <v>301</v>
      </c>
      <c r="C32" s="621"/>
      <c r="D32" s="621"/>
      <c r="E32" s="621"/>
      <c r="F32" s="621"/>
      <c r="G32" s="621"/>
      <c r="H32" s="621"/>
      <c r="I32" s="621"/>
      <c r="J32" s="621"/>
      <c r="K32" s="621"/>
      <c r="L32" s="621"/>
      <c r="M32" s="621"/>
      <c r="N32" s="621"/>
      <c r="O32" s="621"/>
      <c r="P32" s="621"/>
      <c r="Q32" s="622"/>
      <c r="R32" s="623">
        <v>9353870</v>
      </c>
      <c r="S32" s="624"/>
      <c r="T32" s="624"/>
      <c r="U32" s="624"/>
      <c r="V32" s="624"/>
      <c r="W32" s="624"/>
      <c r="X32" s="624"/>
      <c r="Y32" s="625"/>
      <c r="Z32" s="661">
        <v>12.4</v>
      </c>
      <c r="AA32" s="661"/>
      <c r="AB32" s="661"/>
      <c r="AC32" s="661"/>
      <c r="AD32" s="662" t="s">
        <v>121</v>
      </c>
      <c r="AE32" s="662"/>
      <c r="AF32" s="662"/>
      <c r="AG32" s="662"/>
      <c r="AH32" s="662"/>
      <c r="AI32" s="662"/>
      <c r="AJ32" s="662"/>
      <c r="AK32" s="662"/>
      <c r="AL32" s="626" t="s">
        <v>121</v>
      </c>
      <c r="AM32" s="627"/>
      <c r="AN32" s="627"/>
      <c r="AO32" s="663"/>
      <c r="AP32" s="664"/>
      <c r="AQ32" s="665"/>
      <c r="AR32" s="665"/>
      <c r="AS32" s="665"/>
      <c r="AT32" s="696"/>
      <c r="AU32" s="214" t="s">
        <v>302</v>
      </c>
      <c r="AX32" s="620" t="s">
        <v>303</v>
      </c>
      <c r="AY32" s="621"/>
      <c r="AZ32" s="621"/>
      <c r="BA32" s="621"/>
      <c r="BB32" s="621"/>
      <c r="BC32" s="621"/>
      <c r="BD32" s="621"/>
      <c r="BE32" s="621"/>
      <c r="BF32" s="622"/>
      <c r="BG32" s="689">
        <v>98.1</v>
      </c>
      <c r="BH32" s="636"/>
      <c r="BI32" s="636"/>
      <c r="BJ32" s="636"/>
      <c r="BK32" s="636"/>
      <c r="BL32" s="636"/>
      <c r="BM32" s="627">
        <v>96</v>
      </c>
      <c r="BN32" s="636"/>
      <c r="BO32" s="636"/>
      <c r="BP32" s="636"/>
      <c r="BQ32" s="659"/>
      <c r="BR32" s="689">
        <v>98.2</v>
      </c>
      <c r="BS32" s="636"/>
      <c r="BT32" s="636"/>
      <c r="BU32" s="636"/>
      <c r="BV32" s="636"/>
      <c r="BW32" s="636"/>
      <c r="BX32" s="627">
        <v>96.4</v>
      </c>
      <c r="BY32" s="636"/>
      <c r="BZ32" s="636"/>
      <c r="CA32" s="636"/>
      <c r="CB32" s="659"/>
      <c r="CD32" s="646"/>
      <c r="CE32" s="647"/>
      <c r="CF32" s="620" t="s">
        <v>304</v>
      </c>
      <c r="CG32" s="621"/>
      <c r="CH32" s="621"/>
      <c r="CI32" s="621"/>
      <c r="CJ32" s="621"/>
      <c r="CK32" s="621"/>
      <c r="CL32" s="621"/>
      <c r="CM32" s="621"/>
      <c r="CN32" s="621"/>
      <c r="CO32" s="621"/>
      <c r="CP32" s="621"/>
      <c r="CQ32" s="622"/>
      <c r="CR32" s="623">
        <v>175</v>
      </c>
      <c r="CS32" s="624"/>
      <c r="CT32" s="624"/>
      <c r="CU32" s="624"/>
      <c r="CV32" s="624"/>
      <c r="CW32" s="624"/>
      <c r="CX32" s="624"/>
      <c r="CY32" s="625"/>
      <c r="CZ32" s="626">
        <v>0</v>
      </c>
      <c r="DA32" s="638"/>
      <c r="DB32" s="638"/>
      <c r="DC32" s="639"/>
      <c r="DD32" s="629">
        <v>175</v>
      </c>
      <c r="DE32" s="624"/>
      <c r="DF32" s="624"/>
      <c r="DG32" s="624"/>
      <c r="DH32" s="624"/>
      <c r="DI32" s="624"/>
      <c r="DJ32" s="624"/>
      <c r="DK32" s="625"/>
      <c r="DL32" s="629">
        <v>175</v>
      </c>
      <c r="DM32" s="624"/>
      <c r="DN32" s="624"/>
      <c r="DO32" s="624"/>
      <c r="DP32" s="624"/>
      <c r="DQ32" s="624"/>
      <c r="DR32" s="624"/>
      <c r="DS32" s="624"/>
      <c r="DT32" s="624"/>
      <c r="DU32" s="624"/>
      <c r="DV32" s="625"/>
      <c r="DW32" s="626">
        <v>0</v>
      </c>
      <c r="DX32" s="638"/>
      <c r="DY32" s="638"/>
      <c r="DZ32" s="638"/>
      <c r="EA32" s="638"/>
      <c r="EB32" s="638"/>
      <c r="EC32" s="650"/>
    </row>
    <row r="33" spans="2:133" ht="11.25" customHeight="1" x14ac:dyDescent="0.15">
      <c r="B33" s="620" t="s">
        <v>305</v>
      </c>
      <c r="C33" s="621"/>
      <c r="D33" s="621"/>
      <c r="E33" s="621"/>
      <c r="F33" s="621"/>
      <c r="G33" s="621"/>
      <c r="H33" s="621"/>
      <c r="I33" s="621"/>
      <c r="J33" s="621"/>
      <c r="K33" s="621"/>
      <c r="L33" s="621"/>
      <c r="M33" s="621"/>
      <c r="N33" s="621"/>
      <c r="O33" s="621"/>
      <c r="P33" s="621"/>
      <c r="Q33" s="622"/>
      <c r="R33" s="623">
        <v>616229</v>
      </c>
      <c r="S33" s="624"/>
      <c r="T33" s="624"/>
      <c r="U33" s="624"/>
      <c r="V33" s="624"/>
      <c r="W33" s="624"/>
      <c r="X33" s="624"/>
      <c r="Y33" s="625"/>
      <c r="Z33" s="661">
        <v>0.8</v>
      </c>
      <c r="AA33" s="661"/>
      <c r="AB33" s="661"/>
      <c r="AC33" s="661"/>
      <c r="AD33" s="662">
        <v>474050</v>
      </c>
      <c r="AE33" s="662"/>
      <c r="AF33" s="662"/>
      <c r="AG33" s="662"/>
      <c r="AH33" s="662"/>
      <c r="AI33" s="662"/>
      <c r="AJ33" s="662"/>
      <c r="AK33" s="662"/>
      <c r="AL33" s="626">
        <v>1.5</v>
      </c>
      <c r="AM33" s="627"/>
      <c r="AN33" s="627"/>
      <c r="AO33" s="663"/>
      <c r="AP33" s="666"/>
      <c r="AQ33" s="667"/>
      <c r="AR33" s="667"/>
      <c r="AS33" s="667"/>
      <c r="AT33" s="697"/>
      <c r="AU33" s="219"/>
      <c r="AV33" s="219"/>
      <c r="AW33" s="219"/>
      <c r="AX33" s="604" t="s">
        <v>306</v>
      </c>
      <c r="AY33" s="605"/>
      <c r="AZ33" s="605"/>
      <c r="BA33" s="605"/>
      <c r="BB33" s="605"/>
      <c r="BC33" s="605"/>
      <c r="BD33" s="605"/>
      <c r="BE33" s="605"/>
      <c r="BF33" s="606"/>
      <c r="BG33" s="684">
        <v>99</v>
      </c>
      <c r="BH33" s="608"/>
      <c r="BI33" s="608"/>
      <c r="BJ33" s="608"/>
      <c r="BK33" s="608"/>
      <c r="BL33" s="608"/>
      <c r="BM33" s="654">
        <v>98</v>
      </c>
      <c r="BN33" s="608"/>
      <c r="BO33" s="608"/>
      <c r="BP33" s="608"/>
      <c r="BQ33" s="671"/>
      <c r="BR33" s="684">
        <v>99</v>
      </c>
      <c r="BS33" s="608"/>
      <c r="BT33" s="608"/>
      <c r="BU33" s="608"/>
      <c r="BV33" s="608"/>
      <c r="BW33" s="608"/>
      <c r="BX33" s="654">
        <v>97.8</v>
      </c>
      <c r="BY33" s="608"/>
      <c r="BZ33" s="608"/>
      <c r="CA33" s="608"/>
      <c r="CB33" s="671"/>
      <c r="CD33" s="620" t="s">
        <v>307</v>
      </c>
      <c r="CE33" s="621"/>
      <c r="CF33" s="621"/>
      <c r="CG33" s="621"/>
      <c r="CH33" s="621"/>
      <c r="CI33" s="621"/>
      <c r="CJ33" s="621"/>
      <c r="CK33" s="621"/>
      <c r="CL33" s="621"/>
      <c r="CM33" s="621"/>
      <c r="CN33" s="621"/>
      <c r="CO33" s="621"/>
      <c r="CP33" s="621"/>
      <c r="CQ33" s="622"/>
      <c r="CR33" s="623">
        <v>23673814</v>
      </c>
      <c r="CS33" s="636"/>
      <c r="CT33" s="636"/>
      <c r="CU33" s="636"/>
      <c r="CV33" s="636"/>
      <c r="CW33" s="636"/>
      <c r="CX33" s="636"/>
      <c r="CY33" s="637"/>
      <c r="CZ33" s="626">
        <v>32.6</v>
      </c>
      <c r="DA33" s="638"/>
      <c r="DB33" s="638"/>
      <c r="DC33" s="639"/>
      <c r="DD33" s="629">
        <v>17721844</v>
      </c>
      <c r="DE33" s="636"/>
      <c r="DF33" s="636"/>
      <c r="DG33" s="636"/>
      <c r="DH33" s="636"/>
      <c r="DI33" s="636"/>
      <c r="DJ33" s="636"/>
      <c r="DK33" s="637"/>
      <c r="DL33" s="629">
        <v>10976020</v>
      </c>
      <c r="DM33" s="636"/>
      <c r="DN33" s="636"/>
      <c r="DO33" s="636"/>
      <c r="DP33" s="636"/>
      <c r="DQ33" s="636"/>
      <c r="DR33" s="636"/>
      <c r="DS33" s="636"/>
      <c r="DT33" s="636"/>
      <c r="DU33" s="636"/>
      <c r="DV33" s="637"/>
      <c r="DW33" s="626">
        <v>34.299999999999997</v>
      </c>
      <c r="DX33" s="638"/>
      <c r="DY33" s="638"/>
      <c r="DZ33" s="638"/>
      <c r="EA33" s="638"/>
      <c r="EB33" s="638"/>
      <c r="EC33" s="650"/>
    </row>
    <row r="34" spans="2:133" ht="11.25" customHeight="1" x14ac:dyDescent="0.15">
      <c r="B34" s="620" t="s">
        <v>308</v>
      </c>
      <c r="C34" s="621"/>
      <c r="D34" s="621"/>
      <c r="E34" s="621"/>
      <c r="F34" s="621"/>
      <c r="G34" s="621"/>
      <c r="H34" s="621"/>
      <c r="I34" s="621"/>
      <c r="J34" s="621"/>
      <c r="K34" s="621"/>
      <c r="L34" s="621"/>
      <c r="M34" s="621"/>
      <c r="N34" s="621"/>
      <c r="O34" s="621"/>
      <c r="P34" s="621"/>
      <c r="Q34" s="622"/>
      <c r="R34" s="623">
        <v>346048</v>
      </c>
      <c r="S34" s="624"/>
      <c r="T34" s="624"/>
      <c r="U34" s="624"/>
      <c r="V34" s="624"/>
      <c r="W34" s="624"/>
      <c r="X34" s="624"/>
      <c r="Y34" s="625"/>
      <c r="Z34" s="661">
        <v>0.5</v>
      </c>
      <c r="AA34" s="661"/>
      <c r="AB34" s="661"/>
      <c r="AC34" s="661"/>
      <c r="AD34" s="662" t="s">
        <v>121</v>
      </c>
      <c r="AE34" s="662"/>
      <c r="AF34" s="662"/>
      <c r="AG34" s="662"/>
      <c r="AH34" s="662"/>
      <c r="AI34" s="662"/>
      <c r="AJ34" s="662"/>
      <c r="AK34" s="662"/>
      <c r="AL34" s="626" t="s">
        <v>121</v>
      </c>
      <c r="AM34" s="627"/>
      <c r="AN34" s="627"/>
      <c r="AO34" s="663"/>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8516699</v>
      </c>
      <c r="CS34" s="624"/>
      <c r="CT34" s="624"/>
      <c r="CU34" s="624"/>
      <c r="CV34" s="624"/>
      <c r="CW34" s="624"/>
      <c r="CX34" s="624"/>
      <c r="CY34" s="625"/>
      <c r="CZ34" s="626">
        <v>11.7</v>
      </c>
      <c r="DA34" s="638"/>
      <c r="DB34" s="638"/>
      <c r="DC34" s="639"/>
      <c r="DD34" s="629">
        <v>5509395</v>
      </c>
      <c r="DE34" s="624"/>
      <c r="DF34" s="624"/>
      <c r="DG34" s="624"/>
      <c r="DH34" s="624"/>
      <c r="DI34" s="624"/>
      <c r="DJ34" s="624"/>
      <c r="DK34" s="625"/>
      <c r="DL34" s="629">
        <v>4741144</v>
      </c>
      <c r="DM34" s="624"/>
      <c r="DN34" s="624"/>
      <c r="DO34" s="624"/>
      <c r="DP34" s="624"/>
      <c r="DQ34" s="624"/>
      <c r="DR34" s="624"/>
      <c r="DS34" s="624"/>
      <c r="DT34" s="624"/>
      <c r="DU34" s="624"/>
      <c r="DV34" s="625"/>
      <c r="DW34" s="626">
        <v>14.8</v>
      </c>
      <c r="DX34" s="638"/>
      <c r="DY34" s="638"/>
      <c r="DZ34" s="638"/>
      <c r="EA34" s="638"/>
      <c r="EB34" s="638"/>
      <c r="EC34" s="650"/>
    </row>
    <row r="35" spans="2:133" ht="11.25" customHeight="1" x14ac:dyDescent="0.15">
      <c r="B35" s="620" t="s">
        <v>310</v>
      </c>
      <c r="C35" s="621"/>
      <c r="D35" s="621"/>
      <c r="E35" s="621"/>
      <c r="F35" s="621"/>
      <c r="G35" s="621"/>
      <c r="H35" s="621"/>
      <c r="I35" s="621"/>
      <c r="J35" s="621"/>
      <c r="K35" s="621"/>
      <c r="L35" s="621"/>
      <c r="M35" s="621"/>
      <c r="N35" s="621"/>
      <c r="O35" s="621"/>
      <c r="P35" s="621"/>
      <c r="Q35" s="622"/>
      <c r="R35" s="623">
        <v>3884195</v>
      </c>
      <c r="S35" s="624"/>
      <c r="T35" s="624"/>
      <c r="U35" s="624"/>
      <c r="V35" s="624"/>
      <c r="W35" s="624"/>
      <c r="X35" s="624"/>
      <c r="Y35" s="625"/>
      <c r="Z35" s="661">
        <v>5.0999999999999996</v>
      </c>
      <c r="AA35" s="661"/>
      <c r="AB35" s="661"/>
      <c r="AC35" s="661"/>
      <c r="AD35" s="662" t="s">
        <v>121</v>
      </c>
      <c r="AE35" s="662"/>
      <c r="AF35" s="662"/>
      <c r="AG35" s="662"/>
      <c r="AH35" s="662"/>
      <c r="AI35" s="662"/>
      <c r="AJ35" s="662"/>
      <c r="AK35" s="662"/>
      <c r="AL35" s="626" t="s">
        <v>121</v>
      </c>
      <c r="AM35" s="627"/>
      <c r="AN35" s="627"/>
      <c r="AO35" s="663"/>
      <c r="AP35" s="222"/>
      <c r="AQ35" s="675" t="s">
        <v>311</v>
      </c>
      <c r="AR35" s="676"/>
      <c r="AS35" s="676"/>
      <c r="AT35" s="676"/>
      <c r="AU35" s="676"/>
      <c r="AV35" s="676"/>
      <c r="AW35" s="676"/>
      <c r="AX35" s="676"/>
      <c r="AY35" s="676"/>
      <c r="AZ35" s="676"/>
      <c r="BA35" s="676"/>
      <c r="BB35" s="676"/>
      <c r="BC35" s="676"/>
      <c r="BD35" s="676"/>
      <c r="BE35" s="676"/>
      <c r="BF35" s="677"/>
      <c r="BG35" s="675" t="s">
        <v>312</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313</v>
      </c>
      <c r="CE35" s="621"/>
      <c r="CF35" s="621"/>
      <c r="CG35" s="621"/>
      <c r="CH35" s="621"/>
      <c r="CI35" s="621"/>
      <c r="CJ35" s="621"/>
      <c r="CK35" s="621"/>
      <c r="CL35" s="621"/>
      <c r="CM35" s="621"/>
      <c r="CN35" s="621"/>
      <c r="CO35" s="621"/>
      <c r="CP35" s="621"/>
      <c r="CQ35" s="622"/>
      <c r="CR35" s="623">
        <v>690021</v>
      </c>
      <c r="CS35" s="636"/>
      <c r="CT35" s="636"/>
      <c r="CU35" s="636"/>
      <c r="CV35" s="636"/>
      <c r="CW35" s="636"/>
      <c r="CX35" s="636"/>
      <c r="CY35" s="637"/>
      <c r="CZ35" s="626">
        <v>0.9</v>
      </c>
      <c r="DA35" s="638"/>
      <c r="DB35" s="638"/>
      <c r="DC35" s="639"/>
      <c r="DD35" s="629">
        <v>457335</v>
      </c>
      <c r="DE35" s="636"/>
      <c r="DF35" s="636"/>
      <c r="DG35" s="636"/>
      <c r="DH35" s="636"/>
      <c r="DI35" s="636"/>
      <c r="DJ35" s="636"/>
      <c r="DK35" s="637"/>
      <c r="DL35" s="629">
        <v>178590</v>
      </c>
      <c r="DM35" s="636"/>
      <c r="DN35" s="636"/>
      <c r="DO35" s="636"/>
      <c r="DP35" s="636"/>
      <c r="DQ35" s="636"/>
      <c r="DR35" s="636"/>
      <c r="DS35" s="636"/>
      <c r="DT35" s="636"/>
      <c r="DU35" s="636"/>
      <c r="DV35" s="637"/>
      <c r="DW35" s="626">
        <v>0.6</v>
      </c>
      <c r="DX35" s="638"/>
      <c r="DY35" s="638"/>
      <c r="DZ35" s="638"/>
      <c r="EA35" s="638"/>
      <c r="EB35" s="638"/>
      <c r="EC35" s="650"/>
    </row>
    <row r="36" spans="2:133" ht="11.25" customHeight="1" x14ac:dyDescent="0.15">
      <c r="B36" s="620" t="s">
        <v>314</v>
      </c>
      <c r="C36" s="621"/>
      <c r="D36" s="621"/>
      <c r="E36" s="621"/>
      <c r="F36" s="621"/>
      <c r="G36" s="621"/>
      <c r="H36" s="621"/>
      <c r="I36" s="621"/>
      <c r="J36" s="621"/>
      <c r="K36" s="621"/>
      <c r="L36" s="621"/>
      <c r="M36" s="621"/>
      <c r="N36" s="621"/>
      <c r="O36" s="621"/>
      <c r="P36" s="621"/>
      <c r="Q36" s="622"/>
      <c r="R36" s="623">
        <v>3959075</v>
      </c>
      <c r="S36" s="624"/>
      <c r="T36" s="624"/>
      <c r="U36" s="624"/>
      <c r="V36" s="624"/>
      <c r="W36" s="624"/>
      <c r="X36" s="624"/>
      <c r="Y36" s="625"/>
      <c r="Z36" s="661">
        <v>5.2</v>
      </c>
      <c r="AA36" s="661"/>
      <c r="AB36" s="661"/>
      <c r="AC36" s="661"/>
      <c r="AD36" s="662" t="s">
        <v>121</v>
      </c>
      <c r="AE36" s="662"/>
      <c r="AF36" s="662"/>
      <c r="AG36" s="662"/>
      <c r="AH36" s="662"/>
      <c r="AI36" s="662"/>
      <c r="AJ36" s="662"/>
      <c r="AK36" s="662"/>
      <c r="AL36" s="626" t="s">
        <v>121</v>
      </c>
      <c r="AM36" s="627"/>
      <c r="AN36" s="627"/>
      <c r="AO36" s="663"/>
      <c r="AP36" s="222"/>
      <c r="AQ36" s="672" t="s">
        <v>315</v>
      </c>
      <c r="AR36" s="673"/>
      <c r="AS36" s="673"/>
      <c r="AT36" s="673"/>
      <c r="AU36" s="673"/>
      <c r="AV36" s="673"/>
      <c r="AW36" s="673"/>
      <c r="AX36" s="673"/>
      <c r="AY36" s="674"/>
      <c r="AZ36" s="678">
        <v>5738120</v>
      </c>
      <c r="BA36" s="679"/>
      <c r="BB36" s="679"/>
      <c r="BC36" s="679"/>
      <c r="BD36" s="679"/>
      <c r="BE36" s="679"/>
      <c r="BF36" s="680"/>
      <c r="BG36" s="681" t="s">
        <v>316</v>
      </c>
      <c r="BH36" s="682"/>
      <c r="BI36" s="682"/>
      <c r="BJ36" s="682"/>
      <c r="BK36" s="682"/>
      <c r="BL36" s="682"/>
      <c r="BM36" s="682"/>
      <c r="BN36" s="682"/>
      <c r="BO36" s="682"/>
      <c r="BP36" s="682"/>
      <c r="BQ36" s="682"/>
      <c r="BR36" s="682"/>
      <c r="BS36" s="682"/>
      <c r="BT36" s="682"/>
      <c r="BU36" s="683"/>
      <c r="BV36" s="678">
        <v>308054</v>
      </c>
      <c r="BW36" s="679"/>
      <c r="BX36" s="679"/>
      <c r="BY36" s="679"/>
      <c r="BZ36" s="679"/>
      <c r="CA36" s="679"/>
      <c r="CB36" s="680"/>
      <c r="CD36" s="620" t="s">
        <v>317</v>
      </c>
      <c r="CE36" s="621"/>
      <c r="CF36" s="621"/>
      <c r="CG36" s="621"/>
      <c r="CH36" s="621"/>
      <c r="CI36" s="621"/>
      <c r="CJ36" s="621"/>
      <c r="CK36" s="621"/>
      <c r="CL36" s="621"/>
      <c r="CM36" s="621"/>
      <c r="CN36" s="621"/>
      <c r="CO36" s="621"/>
      <c r="CP36" s="621"/>
      <c r="CQ36" s="622"/>
      <c r="CR36" s="623">
        <v>7574179</v>
      </c>
      <c r="CS36" s="624"/>
      <c r="CT36" s="624"/>
      <c r="CU36" s="624"/>
      <c r="CV36" s="624"/>
      <c r="CW36" s="624"/>
      <c r="CX36" s="624"/>
      <c r="CY36" s="625"/>
      <c r="CZ36" s="626">
        <v>10.4</v>
      </c>
      <c r="DA36" s="638"/>
      <c r="DB36" s="638"/>
      <c r="DC36" s="639"/>
      <c r="DD36" s="629">
        <v>6089240</v>
      </c>
      <c r="DE36" s="624"/>
      <c r="DF36" s="624"/>
      <c r="DG36" s="624"/>
      <c r="DH36" s="624"/>
      <c r="DI36" s="624"/>
      <c r="DJ36" s="624"/>
      <c r="DK36" s="625"/>
      <c r="DL36" s="629">
        <v>2592903</v>
      </c>
      <c r="DM36" s="624"/>
      <c r="DN36" s="624"/>
      <c r="DO36" s="624"/>
      <c r="DP36" s="624"/>
      <c r="DQ36" s="624"/>
      <c r="DR36" s="624"/>
      <c r="DS36" s="624"/>
      <c r="DT36" s="624"/>
      <c r="DU36" s="624"/>
      <c r="DV36" s="625"/>
      <c r="DW36" s="626">
        <v>8.1</v>
      </c>
      <c r="DX36" s="638"/>
      <c r="DY36" s="638"/>
      <c r="DZ36" s="638"/>
      <c r="EA36" s="638"/>
      <c r="EB36" s="638"/>
      <c r="EC36" s="650"/>
    </row>
    <row r="37" spans="2:133" ht="11.25" customHeight="1" x14ac:dyDescent="0.15">
      <c r="B37" s="620" t="s">
        <v>318</v>
      </c>
      <c r="C37" s="621"/>
      <c r="D37" s="621"/>
      <c r="E37" s="621"/>
      <c r="F37" s="621"/>
      <c r="G37" s="621"/>
      <c r="H37" s="621"/>
      <c r="I37" s="621"/>
      <c r="J37" s="621"/>
      <c r="K37" s="621"/>
      <c r="L37" s="621"/>
      <c r="M37" s="621"/>
      <c r="N37" s="621"/>
      <c r="O37" s="621"/>
      <c r="P37" s="621"/>
      <c r="Q37" s="622"/>
      <c r="R37" s="623">
        <v>352937</v>
      </c>
      <c r="S37" s="624"/>
      <c r="T37" s="624"/>
      <c r="U37" s="624"/>
      <c r="V37" s="624"/>
      <c r="W37" s="624"/>
      <c r="X37" s="624"/>
      <c r="Y37" s="625"/>
      <c r="Z37" s="661">
        <v>0.5</v>
      </c>
      <c r="AA37" s="661"/>
      <c r="AB37" s="661"/>
      <c r="AC37" s="661"/>
      <c r="AD37" s="662">
        <v>14098</v>
      </c>
      <c r="AE37" s="662"/>
      <c r="AF37" s="662"/>
      <c r="AG37" s="662"/>
      <c r="AH37" s="662"/>
      <c r="AI37" s="662"/>
      <c r="AJ37" s="662"/>
      <c r="AK37" s="662"/>
      <c r="AL37" s="626">
        <v>0</v>
      </c>
      <c r="AM37" s="627"/>
      <c r="AN37" s="627"/>
      <c r="AO37" s="663"/>
      <c r="AQ37" s="656" t="s">
        <v>319</v>
      </c>
      <c r="AR37" s="657"/>
      <c r="AS37" s="657"/>
      <c r="AT37" s="657"/>
      <c r="AU37" s="657"/>
      <c r="AV37" s="657"/>
      <c r="AW37" s="657"/>
      <c r="AX37" s="657"/>
      <c r="AY37" s="658"/>
      <c r="AZ37" s="623">
        <v>914530</v>
      </c>
      <c r="BA37" s="624"/>
      <c r="BB37" s="624"/>
      <c r="BC37" s="624"/>
      <c r="BD37" s="636"/>
      <c r="BE37" s="636"/>
      <c r="BF37" s="659"/>
      <c r="BG37" s="620" t="s">
        <v>320</v>
      </c>
      <c r="BH37" s="621"/>
      <c r="BI37" s="621"/>
      <c r="BJ37" s="621"/>
      <c r="BK37" s="621"/>
      <c r="BL37" s="621"/>
      <c r="BM37" s="621"/>
      <c r="BN37" s="621"/>
      <c r="BO37" s="621"/>
      <c r="BP37" s="621"/>
      <c r="BQ37" s="621"/>
      <c r="BR37" s="621"/>
      <c r="BS37" s="621"/>
      <c r="BT37" s="621"/>
      <c r="BU37" s="622"/>
      <c r="BV37" s="623">
        <v>71098</v>
      </c>
      <c r="BW37" s="624"/>
      <c r="BX37" s="624"/>
      <c r="BY37" s="624"/>
      <c r="BZ37" s="624"/>
      <c r="CA37" s="624"/>
      <c r="CB37" s="660"/>
      <c r="CD37" s="620" t="s">
        <v>321</v>
      </c>
      <c r="CE37" s="621"/>
      <c r="CF37" s="621"/>
      <c r="CG37" s="621"/>
      <c r="CH37" s="621"/>
      <c r="CI37" s="621"/>
      <c r="CJ37" s="621"/>
      <c r="CK37" s="621"/>
      <c r="CL37" s="621"/>
      <c r="CM37" s="621"/>
      <c r="CN37" s="621"/>
      <c r="CO37" s="621"/>
      <c r="CP37" s="621"/>
      <c r="CQ37" s="622"/>
      <c r="CR37" s="623">
        <v>1445250</v>
      </c>
      <c r="CS37" s="636"/>
      <c r="CT37" s="636"/>
      <c r="CU37" s="636"/>
      <c r="CV37" s="636"/>
      <c r="CW37" s="636"/>
      <c r="CX37" s="636"/>
      <c r="CY37" s="637"/>
      <c r="CZ37" s="626">
        <v>2</v>
      </c>
      <c r="DA37" s="638"/>
      <c r="DB37" s="638"/>
      <c r="DC37" s="639"/>
      <c r="DD37" s="629">
        <v>1375177</v>
      </c>
      <c r="DE37" s="636"/>
      <c r="DF37" s="636"/>
      <c r="DG37" s="636"/>
      <c r="DH37" s="636"/>
      <c r="DI37" s="636"/>
      <c r="DJ37" s="636"/>
      <c r="DK37" s="637"/>
      <c r="DL37" s="629">
        <v>1164826</v>
      </c>
      <c r="DM37" s="636"/>
      <c r="DN37" s="636"/>
      <c r="DO37" s="636"/>
      <c r="DP37" s="636"/>
      <c r="DQ37" s="636"/>
      <c r="DR37" s="636"/>
      <c r="DS37" s="636"/>
      <c r="DT37" s="636"/>
      <c r="DU37" s="636"/>
      <c r="DV37" s="637"/>
      <c r="DW37" s="626">
        <v>3.6</v>
      </c>
      <c r="DX37" s="638"/>
      <c r="DY37" s="638"/>
      <c r="DZ37" s="638"/>
      <c r="EA37" s="638"/>
      <c r="EB37" s="638"/>
      <c r="EC37" s="650"/>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2465834</v>
      </c>
      <c r="S38" s="624"/>
      <c r="T38" s="624"/>
      <c r="U38" s="624"/>
      <c r="V38" s="624"/>
      <c r="W38" s="624"/>
      <c r="X38" s="624"/>
      <c r="Y38" s="625"/>
      <c r="Z38" s="661">
        <v>3.3</v>
      </c>
      <c r="AA38" s="661"/>
      <c r="AB38" s="661"/>
      <c r="AC38" s="661"/>
      <c r="AD38" s="662" t="s">
        <v>121</v>
      </c>
      <c r="AE38" s="662"/>
      <c r="AF38" s="662"/>
      <c r="AG38" s="662"/>
      <c r="AH38" s="662"/>
      <c r="AI38" s="662"/>
      <c r="AJ38" s="662"/>
      <c r="AK38" s="662"/>
      <c r="AL38" s="626" t="s">
        <v>121</v>
      </c>
      <c r="AM38" s="627"/>
      <c r="AN38" s="627"/>
      <c r="AO38" s="663"/>
      <c r="AQ38" s="656" t="s">
        <v>323</v>
      </c>
      <c r="AR38" s="657"/>
      <c r="AS38" s="657"/>
      <c r="AT38" s="657"/>
      <c r="AU38" s="657"/>
      <c r="AV38" s="657"/>
      <c r="AW38" s="657"/>
      <c r="AX38" s="657"/>
      <c r="AY38" s="658"/>
      <c r="AZ38" s="623">
        <v>19228</v>
      </c>
      <c r="BA38" s="624"/>
      <c r="BB38" s="624"/>
      <c r="BC38" s="624"/>
      <c r="BD38" s="636"/>
      <c r="BE38" s="636"/>
      <c r="BF38" s="659"/>
      <c r="BG38" s="620" t="s">
        <v>324</v>
      </c>
      <c r="BH38" s="621"/>
      <c r="BI38" s="621"/>
      <c r="BJ38" s="621"/>
      <c r="BK38" s="621"/>
      <c r="BL38" s="621"/>
      <c r="BM38" s="621"/>
      <c r="BN38" s="621"/>
      <c r="BO38" s="621"/>
      <c r="BP38" s="621"/>
      <c r="BQ38" s="621"/>
      <c r="BR38" s="621"/>
      <c r="BS38" s="621"/>
      <c r="BT38" s="621"/>
      <c r="BU38" s="622"/>
      <c r="BV38" s="623">
        <v>20677</v>
      </c>
      <c r="BW38" s="624"/>
      <c r="BX38" s="624"/>
      <c r="BY38" s="624"/>
      <c r="BZ38" s="624"/>
      <c r="CA38" s="624"/>
      <c r="CB38" s="660"/>
      <c r="CD38" s="620" t="s">
        <v>325</v>
      </c>
      <c r="CE38" s="621"/>
      <c r="CF38" s="621"/>
      <c r="CG38" s="621"/>
      <c r="CH38" s="621"/>
      <c r="CI38" s="621"/>
      <c r="CJ38" s="621"/>
      <c r="CK38" s="621"/>
      <c r="CL38" s="621"/>
      <c r="CM38" s="621"/>
      <c r="CN38" s="621"/>
      <c r="CO38" s="621"/>
      <c r="CP38" s="621"/>
      <c r="CQ38" s="622"/>
      <c r="CR38" s="623">
        <v>4818399</v>
      </c>
      <c r="CS38" s="624"/>
      <c r="CT38" s="624"/>
      <c r="CU38" s="624"/>
      <c r="CV38" s="624"/>
      <c r="CW38" s="624"/>
      <c r="CX38" s="624"/>
      <c r="CY38" s="625"/>
      <c r="CZ38" s="626">
        <v>6.6</v>
      </c>
      <c r="DA38" s="638"/>
      <c r="DB38" s="638"/>
      <c r="DC38" s="639"/>
      <c r="DD38" s="629">
        <v>3773973</v>
      </c>
      <c r="DE38" s="624"/>
      <c r="DF38" s="624"/>
      <c r="DG38" s="624"/>
      <c r="DH38" s="624"/>
      <c r="DI38" s="624"/>
      <c r="DJ38" s="624"/>
      <c r="DK38" s="625"/>
      <c r="DL38" s="629">
        <v>3463383</v>
      </c>
      <c r="DM38" s="624"/>
      <c r="DN38" s="624"/>
      <c r="DO38" s="624"/>
      <c r="DP38" s="624"/>
      <c r="DQ38" s="624"/>
      <c r="DR38" s="624"/>
      <c r="DS38" s="624"/>
      <c r="DT38" s="624"/>
      <c r="DU38" s="624"/>
      <c r="DV38" s="625"/>
      <c r="DW38" s="626">
        <v>10.8</v>
      </c>
      <c r="DX38" s="638"/>
      <c r="DY38" s="638"/>
      <c r="DZ38" s="638"/>
      <c r="EA38" s="638"/>
      <c r="EB38" s="638"/>
      <c r="EC38" s="650"/>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61" t="s">
        <v>121</v>
      </c>
      <c r="AA39" s="661"/>
      <c r="AB39" s="661"/>
      <c r="AC39" s="661"/>
      <c r="AD39" s="662" t="s">
        <v>121</v>
      </c>
      <c r="AE39" s="662"/>
      <c r="AF39" s="662"/>
      <c r="AG39" s="662"/>
      <c r="AH39" s="662"/>
      <c r="AI39" s="662"/>
      <c r="AJ39" s="662"/>
      <c r="AK39" s="662"/>
      <c r="AL39" s="626" t="s">
        <v>121</v>
      </c>
      <c r="AM39" s="627"/>
      <c r="AN39" s="627"/>
      <c r="AO39" s="663"/>
      <c r="AQ39" s="656" t="s">
        <v>327</v>
      </c>
      <c r="AR39" s="657"/>
      <c r="AS39" s="657"/>
      <c r="AT39" s="657"/>
      <c r="AU39" s="657"/>
      <c r="AV39" s="657"/>
      <c r="AW39" s="657"/>
      <c r="AX39" s="657"/>
      <c r="AY39" s="658"/>
      <c r="AZ39" s="623" t="s">
        <v>121</v>
      </c>
      <c r="BA39" s="624"/>
      <c r="BB39" s="624"/>
      <c r="BC39" s="624"/>
      <c r="BD39" s="636"/>
      <c r="BE39" s="636"/>
      <c r="BF39" s="659"/>
      <c r="BG39" s="620" t="s">
        <v>328</v>
      </c>
      <c r="BH39" s="621"/>
      <c r="BI39" s="621"/>
      <c r="BJ39" s="621"/>
      <c r="BK39" s="621"/>
      <c r="BL39" s="621"/>
      <c r="BM39" s="621"/>
      <c r="BN39" s="621"/>
      <c r="BO39" s="621"/>
      <c r="BP39" s="621"/>
      <c r="BQ39" s="621"/>
      <c r="BR39" s="621"/>
      <c r="BS39" s="621"/>
      <c r="BT39" s="621"/>
      <c r="BU39" s="622"/>
      <c r="BV39" s="623">
        <v>34458</v>
      </c>
      <c r="BW39" s="624"/>
      <c r="BX39" s="624"/>
      <c r="BY39" s="624"/>
      <c r="BZ39" s="624"/>
      <c r="CA39" s="624"/>
      <c r="CB39" s="660"/>
      <c r="CD39" s="620" t="s">
        <v>329</v>
      </c>
      <c r="CE39" s="621"/>
      <c r="CF39" s="621"/>
      <c r="CG39" s="621"/>
      <c r="CH39" s="621"/>
      <c r="CI39" s="621"/>
      <c r="CJ39" s="621"/>
      <c r="CK39" s="621"/>
      <c r="CL39" s="621"/>
      <c r="CM39" s="621"/>
      <c r="CN39" s="621"/>
      <c r="CO39" s="621"/>
      <c r="CP39" s="621"/>
      <c r="CQ39" s="622"/>
      <c r="CR39" s="623">
        <v>2074516</v>
      </c>
      <c r="CS39" s="636"/>
      <c r="CT39" s="636"/>
      <c r="CU39" s="636"/>
      <c r="CV39" s="636"/>
      <c r="CW39" s="636"/>
      <c r="CX39" s="636"/>
      <c r="CY39" s="637"/>
      <c r="CZ39" s="626">
        <v>2.9</v>
      </c>
      <c r="DA39" s="638"/>
      <c r="DB39" s="638"/>
      <c r="DC39" s="639"/>
      <c r="DD39" s="629">
        <v>1891901</v>
      </c>
      <c r="DE39" s="636"/>
      <c r="DF39" s="636"/>
      <c r="DG39" s="636"/>
      <c r="DH39" s="636"/>
      <c r="DI39" s="636"/>
      <c r="DJ39" s="636"/>
      <c r="DK39" s="637"/>
      <c r="DL39" s="629" t="s">
        <v>121</v>
      </c>
      <c r="DM39" s="636"/>
      <c r="DN39" s="636"/>
      <c r="DO39" s="636"/>
      <c r="DP39" s="636"/>
      <c r="DQ39" s="636"/>
      <c r="DR39" s="636"/>
      <c r="DS39" s="636"/>
      <c r="DT39" s="636"/>
      <c r="DU39" s="636"/>
      <c r="DV39" s="637"/>
      <c r="DW39" s="626" t="s">
        <v>121</v>
      </c>
      <c r="DX39" s="638"/>
      <c r="DY39" s="638"/>
      <c r="DZ39" s="638"/>
      <c r="EA39" s="638"/>
      <c r="EB39" s="638"/>
      <c r="EC39" s="650"/>
    </row>
    <row r="40" spans="2:133" ht="11.25" customHeight="1" x14ac:dyDescent="0.15">
      <c r="B40" s="620" t="s">
        <v>330</v>
      </c>
      <c r="C40" s="621"/>
      <c r="D40" s="621"/>
      <c r="E40" s="621"/>
      <c r="F40" s="621"/>
      <c r="G40" s="621"/>
      <c r="H40" s="621"/>
      <c r="I40" s="621"/>
      <c r="J40" s="621"/>
      <c r="K40" s="621"/>
      <c r="L40" s="621"/>
      <c r="M40" s="621"/>
      <c r="N40" s="621"/>
      <c r="O40" s="621"/>
      <c r="P40" s="621"/>
      <c r="Q40" s="622"/>
      <c r="R40" s="623">
        <v>90734</v>
      </c>
      <c r="S40" s="624"/>
      <c r="T40" s="624"/>
      <c r="U40" s="624"/>
      <c r="V40" s="624"/>
      <c r="W40" s="624"/>
      <c r="X40" s="624"/>
      <c r="Y40" s="625"/>
      <c r="Z40" s="661">
        <v>0.1</v>
      </c>
      <c r="AA40" s="661"/>
      <c r="AB40" s="661"/>
      <c r="AC40" s="661"/>
      <c r="AD40" s="662" t="s">
        <v>121</v>
      </c>
      <c r="AE40" s="662"/>
      <c r="AF40" s="662"/>
      <c r="AG40" s="662"/>
      <c r="AH40" s="662"/>
      <c r="AI40" s="662"/>
      <c r="AJ40" s="662"/>
      <c r="AK40" s="662"/>
      <c r="AL40" s="626" t="s">
        <v>121</v>
      </c>
      <c r="AM40" s="627"/>
      <c r="AN40" s="627"/>
      <c r="AO40" s="663"/>
      <c r="AQ40" s="656" t="s">
        <v>331</v>
      </c>
      <c r="AR40" s="657"/>
      <c r="AS40" s="657"/>
      <c r="AT40" s="657"/>
      <c r="AU40" s="657"/>
      <c r="AV40" s="657"/>
      <c r="AW40" s="657"/>
      <c r="AX40" s="657"/>
      <c r="AY40" s="658"/>
      <c r="AZ40" s="623" t="s">
        <v>121</v>
      </c>
      <c r="BA40" s="624"/>
      <c r="BB40" s="624"/>
      <c r="BC40" s="624"/>
      <c r="BD40" s="636"/>
      <c r="BE40" s="636"/>
      <c r="BF40" s="659"/>
      <c r="BG40" s="664" t="s">
        <v>332</v>
      </c>
      <c r="BH40" s="665"/>
      <c r="BI40" s="665"/>
      <c r="BJ40" s="665"/>
      <c r="BK40" s="665"/>
      <c r="BL40" s="223"/>
      <c r="BM40" s="621" t="s">
        <v>333</v>
      </c>
      <c r="BN40" s="621"/>
      <c r="BO40" s="621"/>
      <c r="BP40" s="621"/>
      <c r="BQ40" s="621"/>
      <c r="BR40" s="621"/>
      <c r="BS40" s="621"/>
      <c r="BT40" s="621"/>
      <c r="BU40" s="622"/>
      <c r="BV40" s="623">
        <v>66</v>
      </c>
      <c r="BW40" s="624"/>
      <c r="BX40" s="624"/>
      <c r="BY40" s="624"/>
      <c r="BZ40" s="624"/>
      <c r="CA40" s="624"/>
      <c r="CB40" s="660"/>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6" t="s">
        <v>121</v>
      </c>
      <c r="DA40" s="638"/>
      <c r="DB40" s="638"/>
      <c r="DC40" s="639"/>
      <c r="DD40" s="629" t="s">
        <v>121</v>
      </c>
      <c r="DE40" s="624"/>
      <c r="DF40" s="624"/>
      <c r="DG40" s="624"/>
      <c r="DH40" s="624"/>
      <c r="DI40" s="624"/>
      <c r="DJ40" s="624"/>
      <c r="DK40" s="625"/>
      <c r="DL40" s="629" t="s">
        <v>121</v>
      </c>
      <c r="DM40" s="624"/>
      <c r="DN40" s="624"/>
      <c r="DO40" s="624"/>
      <c r="DP40" s="624"/>
      <c r="DQ40" s="624"/>
      <c r="DR40" s="624"/>
      <c r="DS40" s="624"/>
      <c r="DT40" s="624"/>
      <c r="DU40" s="624"/>
      <c r="DV40" s="625"/>
      <c r="DW40" s="626" t="s">
        <v>121</v>
      </c>
      <c r="DX40" s="638"/>
      <c r="DY40" s="638"/>
      <c r="DZ40" s="638"/>
      <c r="EA40" s="638"/>
      <c r="EB40" s="638"/>
      <c r="EC40" s="650"/>
    </row>
    <row r="41" spans="2:133" ht="11.25" customHeight="1" x14ac:dyDescent="0.15">
      <c r="B41" s="604" t="s">
        <v>335</v>
      </c>
      <c r="C41" s="605"/>
      <c r="D41" s="605"/>
      <c r="E41" s="605"/>
      <c r="F41" s="605"/>
      <c r="G41" s="605"/>
      <c r="H41" s="605"/>
      <c r="I41" s="605"/>
      <c r="J41" s="605"/>
      <c r="K41" s="605"/>
      <c r="L41" s="605"/>
      <c r="M41" s="605"/>
      <c r="N41" s="605"/>
      <c r="O41" s="605"/>
      <c r="P41" s="605"/>
      <c r="Q41" s="606"/>
      <c r="R41" s="607">
        <v>75482287</v>
      </c>
      <c r="S41" s="648"/>
      <c r="T41" s="648"/>
      <c r="U41" s="648"/>
      <c r="V41" s="648"/>
      <c r="W41" s="648"/>
      <c r="X41" s="648"/>
      <c r="Y41" s="651"/>
      <c r="Z41" s="652">
        <v>100</v>
      </c>
      <c r="AA41" s="652"/>
      <c r="AB41" s="652"/>
      <c r="AC41" s="652"/>
      <c r="AD41" s="653">
        <v>31935009</v>
      </c>
      <c r="AE41" s="653"/>
      <c r="AF41" s="653"/>
      <c r="AG41" s="653"/>
      <c r="AH41" s="653"/>
      <c r="AI41" s="653"/>
      <c r="AJ41" s="653"/>
      <c r="AK41" s="653"/>
      <c r="AL41" s="610">
        <v>100</v>
      </c>
      <c r="AM41" s="654"/>
      <c r="AN41" s="654"/>
      <c r="AO41" s="655"/>
      <c r="AQ41" s="656" t="s">
        <v>336</v>
      </c>
      <c r="AR41" s="657"/>
      <c r="AS41" s="657"/>
      <c r="AT41" s="657"/>
      <c r="AU41" s="657"/>
      <c r="AV41" s="657"/>
      <c r="AW41" s="657"/>
      <c r="AX41" s="657"/>
      <c r="AY41" s="658"/>
      <c r="AZ41" s="623">
        <v>1521431</v>
      </c>
      <c r="BA41" s="624"/>
      <c r="BB41" s="624"/>
      <c r="BC41" s="624"/>
      <c r="BD41" s="636"/>
      <c r="BE41" s="636"/>
      <c r="BF41" s="659"/>
      <c r="BG41" s="664"/>
      <c r="BH41" s="665"/>
      <c r="BI41" s="665"/>
      <c r="BJ41" s="665"/>
      <c r="BK41" s="665"/>
      <c r="BL41" s="223"/>
      <c r="BM41" s="621" t="s">
        <v>337</v>
      </c>
      <c r="BN41" s="621"/>
      <c r="BO41" s="621"/>
      <c r="BP41" s="621"/>
      <c r="BQ41" s="621"/>
      <c r="BR41" s="621"/>
      <c r="BS41" s="621"/>
      <c r="BT41" s="621"/>
      <c r="BU41" s="622"/>
      <c r="BV41" s="623" t="s">
        <v>121</v>
      </c>
      <c r="BW41" s="624"/>
      <c r="BX41" s="624"/>
      <c r="BY41" s="624"/>
      <c r="BZ41" s="624"/>
      <c r="CA41" s="624"/>
      <c r="CB41" s="660"/>
      <c r="CD41" s="620" t="s">
        <v>338</v>
      </c>
      <c r="CE41" s="621"/>
      <c r="CF41" s="621"/>
      <c r="CG41" s="621"/>
      <c r="CH41" s="621"/>
      <c r="CI41" s="621"/>
      <c r="CJ41" s="621"/>
      <c r="CK41" s="621"/>
      <c r="CL41" s="621"/>
      <c r="CM41" s="621"/>
      <c r="CN41" s="621"/>
      <c r="CO41" s="621"/>
      <c r="CP41" s="621"/>
      <c r="CQ41" s="622"/>
      <c r="CR41" s="623" t="s">
        <v>121</v>
      </c>
      <c r="CS41" s="636"/>
      <c r="CT41" s="636"/>
      <c r="CU41" s="636"/>
      <c r="CV41" s="636"/>
      <c r="CW41" s="636"/>
      <c r="CX41" s="636"/>
      <c r="CY41" s="637"/>
      <c r="CZ41" s="626" t="s">
        <v>121</v>
      </c>
      <c r="DA41" s="638"/>
      <c r="DB41" s="638"/>
      <c r="DC41" s="639"/>
      <c r="DD41" s="629" t="s">
        <v>121</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15">
      <c r="AQ42" s="668" t="s">
        <v>339</v>
      </c>
      <c r="AR42" s="669"/>
      <c r="AS42" s="669"/>
      <c r="AT42" s="669"/>
      <c r="AU42" s="669"/>
      <c r="AV42" s="669"/>
      <c r="AW42" s="669"/>
      <c r="AX42" s="669"/>
      <c r="AY42" s="670"/>
      <c r="AZ42" s="607">
        <v>3282931</v>
      </c>
      <c r="BA42" s="648"/>
      <c r="BB42" s="648"/>
      <c r="BC42" s="648"/>
      <c r="BD42" s="608"/>
      <c r="BE42" s="608"/>
      <c r="BF42" s="671"/>
      <c r="BG42" s="666"/>
      <c r="BH42" s="667"/>
      <c r="BI42" s="667"/>
      <c r="BJ42" s="667"/>
      <c r="BK42" s="667"/>
      <c r="BL42" s="224"/>
      <c r="BM42" s="605" t="s">
        <v>340</v>
      </c>
      <c r="BN42" s="605"/>
      <c r="BO42" s="605"/>
      <c r="BP42" s="605"/>
      <c r="BQ42" s="605"/>
      <c r="BR42" s="605"/>
      <c r="BS42" s="605"/>
      <c r="BT42" s="605"/>
      <c r="BU42" s="606"/>
      <c r="BV42" s="607">
        <v>312</v>
      </c>
      <c r="BW42" s="648"/>
      <c r="BX42" s="648"/>
      <c r="BY42" s="648"/>
      <c r="BZ42" s="648"/>
      <c r="CA42" s="648"/>
      <c r="CB42" s="649"/>
      <c r="CD42" s="620" t="s">
        <v>341</v>
      </c>
      <c r="CE42" s="621"/>
      <c r="CF42" s="621"/>
      <c r="CG42" s="621"/>
      <c r="CH42" s="621"/>
      <c r="CI42" s="621"/>
      <c r="CJ42" s="621"/>
      <c r="CK42" s="621"/>
      <c r="CL42" s="621"/>
      <c r="CM42" s="621"/>
      <c r="CN42" s="621"/>
      <c r="CO42" s="621"/>
      <c r="CP42" s="621"/>
      <c r="CQ42" s="622"/>
      <c r="CR42" s="623">
        <v>7126765</v>
      </c>
      <c r="CS42" s="636"/>
      <c r="CT42" s="636"/>
      <c r="CU42" s="636"/>
      <c r="CV42" s="636"/>
      <c r="CW42" s="636"/>
      <c r="CX42" s="636"/>
      <c r="CY42" s="637"/>
      <c r="CZ42" s="626">
        <v>9.8000000000000007</v>
      </c>
      <c r="DA42" s="638"/>
      <c r="DB42" s="638"/>
      <c r="DC42" s="639"/>
      <c r="DD42" s="629">
        <v>1380581</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210182</v>
      </c>
      <c r="CS43" s="636"/>
      <c r="CT43" s="636"/>
      <c r="CU43" s="636"/>
      <c r="CV43" s="636"/>
      <c r="CW43" s="636"/>
      <c r="CX43" s="636"/>
      <c r="CY43" s="637"/>
      <c r="CZ43" s="626">
        <v>0.3</v>
      </c>
      <c r="DA43" s="638"/>
      <c r="DB43" s="638"/>
      <c r="DC43" s="639"/>
      <c r="DD43" s="629">
        <v>210182</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15">
      <c r="B44" s="640" t="s">
        <v>344</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292</v>
      </c>
      <c r="CE44" s="643"/>
      <c r="CF44" s="620" t="s">
        <v>345</v>
      </c>
      <c r="CG44" s="621"/>
      <c r="CH44" s="621"/>
      <c r="CI44" s="621"/>
      <c r="CJ44" s="621"/>
      <c r="CK44" s="621"/>
      <c r="CL44" s="621"/>
      <c r="CM44" s="621"/>
      <c r="CN44" s="621"/>
      <c r="CO44" s="621"/>
      <c r="CP44" s="621"/>
      <c r="CQ44" s="622"/>
      <c r="CR44" s="623">
        <v>7003319</v>
      </c>
      <c r="CS44" s="624"/>
      <c r="CT44" s="624"/>
      <c r="CU44" s="624"/>
      <c r="CV44" s="624"/>
      <c r="CW44" s="624"/>
      <c r="CX44" s="624"/>
      <c r="CY44" s="625"/>
      <c r="CZ44" s="626">
        <v>9.6</v>
      </c>
      <c r="DA44" s="627"/>
      <c r="DB44" s="627"/>
      <c r="DC44" s="628"/>
      <c r="DD44" s="629">
        <v>1323806</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15">
      <c r="B45" s="640" t="s">
        <v>346</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347</v>
      </c>
      <c r="CG45" s="621"/>
      <c r="CH45" s="621"/>
      <c r="CI45" s="621"/>
      <c r="CJ45" s="621"/>
      <c r="CK45" s="621"/>
      <c r="CL45" s="621"/>
      <c r="CM45" s="621"/>
      <c r="CN45" s="621"/>
      <c r="CO45" s="621"/>
      <c r="CP45" s="621"/>
      <c r="CQ45" s="622"/>
      <c r="CR45" s="623">
        <v>4184910</v>
      </c>
      <c r="CS45" s="636"/>
      <c r="CT45" s="636"/>
      <c r="CU45" s="636"/>
      <c r="CV45" s="636"/>
      <c r="CW45" s="636"/>
      <c r="CX45" s="636"/>
      <c r="CY45" s="637"/>
      <c r="CZ45" s="626">
        <v>5.8</v>
      </c>
      <c r="DA45" s="638"/>
      <c r="DB45" s="638"/>
      <c r="DC45" s="639"/>
      <c r="DD45" s="629">
        <v>318085</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15">
      <c r="B46" s="225"/>
      <c r="CD46" s="644"/>
      <c r="CE46" s="645"/>
      <c r="CF46" s="620" t="s">
        <v>348</v>
      </c>
      <c r="CG46" s="621"/>
      <c r="CH46" s="621"/>
      <c r="CI46" s="621"/>
      <c r="CJ46" s="621"/>
      <c r="CK46" s="621"/>
      <c r="CL46" s="621"/>
      <c r="CM46" s="621"/>
      <c r="CN46" s="621"/>
      <c r="CO46" s="621"/>
      <c r="CP46" s="621"/>
      <c r="CQ46" s="622"/>
      <c r="CR46" s="623">
        <v>2789435</v>
      </c>
      <c r="CS46" s="624"/>
      <c r="CT46" s="624"/>
      <c r="CU46" s="624"/>
      <c r="CV46" s="624"/>
      <c r="CW46" s="624"/>
      <c r="CX46" s="624"/>
      <c r="CY46" s="625"/>
      <c r="CZ46" s="626">
        <v>3.8</v>
      </c>
      <c r="DA46" s="627"/>
      <c r="DB46" s="627"/>
      <c r="DC46" s="628"/>
      <c r="DD46" s="629">
        <v>1002747</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15">
      <c r="B47" s="225"/>
      <c r="CD47" s="644"/>
      <c r="CE47" s="645"/>
      <c r="CF47" s="620" t="s">
        <v>349</v>
      </c>
      <c r="CG47" s="621"/>
      <c r="CH47" s="621"/>
      <c r="CI47" s="621"/>
      <c r="CJ47" s="621"/>
      <c r="CK47" s="621"/>
      <c r="CL47" s="621"/>
      <c r="CM47" s="621"/>
      <c r="CN47" s="621"/>
      <c r="CO47" s="621"/>
      <c r="CP47" s="621"/>
      <c r="CQ47" s="622"/>
      <c r="CR47" s="623">
        <v>123446</v>
      </c>
      <c r="CS47" s="636"/>
      <c r="CT47" s="636"/>
      <c r="CU47" s="636"/>
      <c r="CV47" s="636"/>
      <c r="CW47" s="636"/>
      <c r="CX47" s="636"/>
      <c r="CY47" s="637"/>
      <c r="CZ47" s="626">
        <v>0.2</v>
      </c>
      <c r="DA47" s="638"/>
      <c r="DB47" s="638"/>
      <c r="DC47" s="639"/>
      <c r="DD47" s="629">
        <v>56775</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x14ac:dyDescent="0.15">
      <c r="B48" s="225"/>
      <c r="CD48" s="646"/>
      <c r="CE48" s="647"/>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6" t="s">
        <v>121</v>
      </c>
      <c r="DA48" s="627"/>
      <c r="DB48" s="627"/>
      <c r="DC48" s="628"/>
      <c r="DD48" s="629" t="s">
        <v>121</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15">
      <c r="B49" s="225"/>
      <c r="CD49" s="604" t="s">
        <v>351</v>
      </c>
      <c r="CE49" s="605"/>
      <c r="CF49" s="605"/>
      <c r="CG49" s="605"/>
      <c r="CH49" s="605"/>
      <c r="CI49" s="605"/>
      <c r="CJ49" s="605"/>
      <c r="CK49" s="605"/>
      <c r="CL49" s="605"/>
      <c r="CM49" s="605"/>
      <c r="CN49" s="605"/>
      <c r="CO49" s="605"/>
      <c r="CP49" s="605"/>
      <c r="CQ49" s="606"/>
      <c r="CR49" s="607">
        <v>72679745</v>
      </c>
      <c r="CS49" s="608"/>
      <c r="CT49" s="608"/>
      <c r="CU49" s="608"/>
      <c r="CV49" s="608"/>
      <c r="CW49" s="608"/>
      <c r="CX49" s="608"/>
      <c r="CY49" s="609"/>
      <c r="CZ49" s="610">
        <v>100</v>
      </c>
      <c r="DA49" s="611"/>
      <c r="DB49" s="611"/>
      <c r="DC49" s="612"/>
      <c r="DD49" s="613">
        <v>40797715</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mUQ/h5VaXps8M1sFfcGO2A1yLgWHoNSk6KREPobOuvfaiBme0vUsgvCpMwE7xZRigVEn7lvkk2CeQ9q6ETqGzA==" saltValue="O2N/xX+M/N60+9soHykp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W102" sqref="CW102:DA10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88" t="s">
        <v>352</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89" t="s">
        <v>353</v>
      </c>
      <c r="DK2" s="1090"/>
      <c r="DL2" s="1090"/>
      <c r="DM2" s="1090"/>
      <c r="DN2" s="1090"/>
      <c r="DO2" s="1091"/>
      <c r="DP2" s="228"/>
      <c r="DQ2" s="1089" t="s">
        <v>354</v>
      </c>
      <c r="DR2" s="1090"/>
      <c r="DS2" s="1090"/>
      <c r="DT2" s="1090"/>
      <c r="DU2" s="1090"/>
      <c r="DV2" s="1090"/>
      <c r="DW2" s="1090"/>
      <c r="DX2" s="1090"/>
      <c r="DY2" s="1090"/>
      <c r="DZ2" s="109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2" t="s">
        <v>356</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34"/>
    </row>
    <row r="5" spans="1:131" s="235" customFormat="1" ht="26.25" customHeight="1" x14ac:dyDescent="0.15">
      <c r="A5" s="997" t="s">
        <v>357</v>
      </c>
      <c r="B5" s="998"/>
      <c r="C5" s="998"/>
      <c r="D5" s="998"/>
      <c r="E5" s="998"/>
      <c r="F5" s="998"/>
      <c r="G5" s="998"/>
      <c r="H5" s="998"/>
      <c r="I5" s="998"/>
      <c r="J5" s="998"/>
      <c r="K5" s="998"/>
      <c r="L5" s="998"/>
      <c r="M5" s="998"/>
      <c r="N5" s="998"/>
      <c r="O5" s="998"/>
      <c r="P5" s="999"/>
      <c r="Q5" s="1003" t="s">
        <v>358</v>
      </c>
      <c r="R5" s="1004"/>
      <c r="S5" s="1004"/>
      <c r="T5" s="1004"/>
      <c r="U5" s="1005"/>
      <c r="V5" s="1003" t="s">
        <v>359</v>
      </c>
      <c r="W5" s="1004"/>
      <c r="X5" s="1004"/>
      <c r="Y5" s="1004"/>
      <c r="Z5" s="1005"/>
      <c r="AA5" s="1003" t="s">
        <v>360</v>
      </c>
      <c r="AB5" s="1004"/>
      <c r="AC5" s="1004"/>
      <c r="AD5" s="1004"/>
      <c r="AE5" s="1004"/>
      <c r="AF5" s="1092" t="s">
        <v>361</v>
      </c>
      <c r="AG5" s="1004"/>
      <c r="AH5" s="1004"/>
      <c r="AI5" s="1004"/>
      <c r="AJ5" s="1017"/>
      <c r="AK5" s="1004" t="s">
        <v>362</v>
      </c>
      <c r="AL5" s="1004"/>
      <c r="AM5" s="1004"/>
      <c r="AN5" s="1004"/>
      <c r="AO5" s="1005"/>
      <c r="AP5" s="1003" t="s">
        <v>363</v>
      </c>
      <c r="AQ5" s="1004"/>
      <c r="AR5" s="1004"/>
      <c r="AS5" s="1004"/>
      <c r="AT5" s="1005"/>
      <c r="AU5" s="1003" t="s">
        <v>364</v>
      </c>
      <c r="AV5" s="1004"/>
      <c r="AW5" s="1004"/>
      <c r="AX5" s="1004"/>
      <c r="AY5" s="1017"/>
      <c r="AZ5" s="232"/>
      <c r="BA5" s="232"/>
      <c r="BB5" s="232"/>
      <c r="BC5" s="232"/>
      <c r="BD5" s="232"/>
      <c r="BE5" s="233"/>
      <c r="BF5" s="233"/>
      <c r="BG5" s="233"/>
      <c r="BH5" s="233"/>
      <c r="BI5" s="233"/>
      <c r="BJ5" s="233"/>
      <c r="BK5" s="233"/>
      <c r="BL5" s="233"/>
      <c r="BM5" s="233"/>
      <c r="BN5" s="233"/>
      <c r="BO5" s="233"/>
      <c r="BP5" s="233"/>
      <c r="BQ5" s="997" t="s">
        <v>365</v>
      </c>
      <c r="BR5" s="998"/>
      <c r="BS5" s="998"/>
      <c r="BT5" s="998"/>
      <c r="BU5" s="998"/>
      <c r="BV5" s="998"/>
      <c r="BW5" s="998"/>
      <c r="BX5" s="998"/>
      <c r="BY5" s="998"/>
      <c r="BZ5" s="998"/>
      <c r="CA5" s="998"/>
      <c r="CB5" s="998"/>
      <c r="CC5" s="998"/>
      <c r="CD5" s="998"/>
      <c r="CE5" s="998"/>
      <c r="CF5" s="998"/>
      <c r="CG5" s="999"/>
      <c r="CH5" s="1003" t="s">
        <v>366</v>
      </c>
      <c r="CI5" s="1004"/>
      <c r="CJ5" s="1004"/>
      <c r="CK5" s="1004"/>
      <c r="CL5" s="1005"/>
      <c r="CM5" s="1003" t="s">
        <v>367</v>
      </c>
      <c r="CN5" s="1004"/>
      <c r="CO5" s="1004"/>
      <c r="CP5" s="1004"/>
      <c r="CQ5" s="1005"/>
      <c r="CR5" s="1003" t="s">
        <v>368</v>
      </c>
      <c r="CS5" s="1004"/>
      <c r="CT5" s="1004"/>
      <c r="CU5" s="1004"/>
      <c r="CV5" s="1005"/>
      <c r="CW5" s="1003" t="s">
        <v>369</v>
      </c>
      <c r="CX5" s="1004"/>
      <c r="CY5" s="1004"/>
      <c r="CZ5" s="1004"/>
      <c r="DA5" s="1005"/>
      <c r="DB5" s="1003" t="s">
        <v>370</v>
      </c>
      <c r="DC5" s="1004"/>
      <c r="DD5" s="1004"/>
      <c r="DE5" s="1004"/>
      <c r="DF5" s="1005"/>
      <c r="DG5" s="1082" t="s">
        <v>371</v>
      </c>
      <c r="DH5" s="1083"/>
      <c r="DI5" s="1083"/>
      <c r="DJ5" s="1083"/>
      <c r="DK5" s="1084"/>
      <c r="DL5" s="1082" t="s">
        <v>372</v>
      </c>
      <c r="DM5" s="1083"/>
      <c r="DN5" s="1083"/>
      <c r="DO5" s="1083"/>
      <c r="DP5" s="1084"/>
      <c r="DQ5" s="1003" t="s">
        <v>373</v>
      </c>
      <c r="DR5" s="1004"/>
      <c r="DS5" s="1004"/>
      <c r="DT5" s="1004"/>
      <c r="DU5" s="1005"/>
      <c r="DV5" s="1003" t="s">
        <v>364</v>
      </c>
      <c r="DW5" s="1004"/>
      <c r="DX5" s="1004"/>
      <c r="DY5" s="1004"/>
      <c r="DZ5" s="1017"/>
      <c r="EA5" s="234"/>
    </row>
    <row r="6" spans="1:131" s="235"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3"/>
      <c r="AG6" s="1007"/>
      <c r="AH6" s="1007"/>
      <c r="AI6" s="1007"/>
      <c r="AJ6" s="1018"/>
      <c r="AK6" s="1007"/>
      <c r="AL6" s="1007"/>
      <c r="AM6" s="1007"/>
      <c r="AN6" s="1007"/>
      <c r="AO6" s="1008"/>
      <c r="AP6" s="1006"/>
      <c r="AQ6" s="1007"/>
      <c r="AR6" s="1007"/>
      <c r="AS6" s="1007"/>
      <c r="AT6" s="1008"/>
      <c r="AU6" s="1006"/>
      <c r="AV6" s="1007"/>
      <c r="AW6" s="1007"/>
      <c r="AX6" s="1007"/>
      <c r="AY6" s="1018"/>
      <c r="AZ6" s="232"/>
      <c r="BA6" s="232"/>
      <c r="BB6" s="232"/>
      <c r="BC6" s="232"/>
      <c r="BD6" s="232"/>
      <c r="BE6" s="233"/>
      <c r="BF6" s="233"/>
      <c r="BG6" s="233"/>
      <c r="BH6" s="233"/>
      <c r="BI6" s="233"/>
      <c r="BJ6" s="233"/>
      <c r="BK6" s="233"/>
      <c r="BL6" s="233"/>
      <c r="BM6" s="233"/>
      <c r="BN6" s="233"/>
      <c r="BO6" s="233"/>
      <c r="BP6" s="233"/>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5"/>
      <c r="DH6" s="1086"/>
      <c r="DI6" s="1086"/>
      <c r="DJ6" s="1086"/>
      <c r="DK6" s="1087"/>
      <c r="DL6" s="1085"/>
      <c r="DM6" s="1086"/>
      <c r="DN6" s="1086"/>
      <c r="DO6" s="1086"/>
      <c r="DP6" s="1087"/>
      <c r="DQ6" s="1006"/>
      <c r="DR6" s="1007"/>
      <c r="DS6" s="1007"/>
      <c r="DT6" s="1007"/>
      <c r="DU6" s="1008"/>
      <c r="DV6" s="1006"/>
      <c r="DW6" s="1007"/>
      <c r="DX6" s="1007"/>
      <c r="DY6" s="1007"/>
      <c r="DZ6" s="1018"/>
      <c r="EA6" s="234"/>
    </row>
    <row r="7" spans="1:131" s="235" customFormat="1" ht="26.25" customHeight="1" thickTop="1" x14ac:dyDescent="0.15">
      <c r="A7" s="236">
        <v>1</v>
      </c>
      <c r="B7" s="1048" t="s">
        <v>374</v>
      </c>
      <c r="C7" s="1049"/>
      <c r="D7" s="1049"/>
      <c r="E7" s="1049"/>
      <c r="F7" s="1049"/>
      <c r="G7" s="1049"/>
      <c r="H7" s="1049"/>
      <c r="I7" s="1049"/>
      <c r="J7" s="1049"/>
      <c r="K7" s="1049"/>
      <c r="L7" s="1049"/>
      <c r="M7" s="1049"/>
      <c r="N7" s="1049"/>
      <c r="O7" s="1049"/>
      <c r="P7" s="1050"/>
      <c r="Q7" s="1100">
        <v>75482</v>
      </c>
      <c r="R7" s="1101"/>
      <c r="S7" s="1101"/>
      <c r="T7" s="1101"/>
      <c r="U7" s="1101"/>
      <c r="V7" s="1101">
        <v>72680</v>
      </c>
      <c r="W7" s="1101"/>
      <c r="X7" s="1101"/>
      <c r="Y7" s="1101"/>
      <c r="Z7" s="1101"/>
      <c r="AA7" s="1101">
        <v>2803</v>
      </c>
      <c r="AB7" s="1101"/>
      <c r="AC7" s="1101"/>
      <c r="AD7" s="1101"/>
      <c r="AE7" s="1102"/>
      <c r="AF7" s="1103">
        <v>2221</v>
      </c>
      <c r="AG7" s="1104"/>
      <c r="AH7" s="1104"/>
      <c r="AI7" s="1104"/>
      <c r="AJ7" s="1105"/>
      <c r="AK7" s="1106">
        <v>3884</v>
      </c>
      <c r="AL7" s="1107"/>
      <c r="AM7" s="1107"/>
      <c r="AN7" s="1107"/>
      <c r="AO7" s="1107"/>
      <c r="AP7" s="1107">
        <v>43747</v>
      </c>
      <c r="AQ7" s="1107"/>
      <c r="AR7" s="1107"/>
      <c r="AS7" s="1107"/>
      <c r="AT7" s="1107"/>
      <c r="AU7" s="1108"/>
      <c r="AV7" s="1108"/>
      <c r="AW7" s="1108"/>
      <c r="AX7" s="1108"/>
      <c r="AY7" s="1109"/>
      <c r="AZ7" s="232"/>
      <c r="BA7" s="232"/>
      <c r="BB7" s="232"/>
      <c r="BC7" s="232"/>
      <c r="BD7" s="232"/>
      <c r="BE7" s="233"/>
      <c r="BF7" s="233"/>
      <c r="BG7" s="233"/>
      <c r="BH7" s="233"/>
      <c r="BI7" s="233"/>
      <c r="BJ7" s="233"/>
      <c r="BK7" s="233"/>
      <c r="BL7" s="233"/>
      <c r="BM7" s="233"/>
      <c r="BN7" s="233"/>
      <c r="BO7" s="233"/>
      <c r="BP7" s="233"/>
      <c r="BQ7" s="236">
        <v>1</v>
      </c>
      <c r="BR7" s="237"/>
      <c r="BS7" s="1097" t="s">
        <v>556</v>
      </c>
      <c r="BT7" s="1098"/>
      <c r="BU7" s="1098"/>
      <c r="BV7" s="1098"/>
      <c r="BW7" s="1098"/>
      <c r="BX7" s="1098"/>
      <c r="BY7" s="1098"/>
      <c r="BZ7" s="1098"/>
      <c r="CA7" s="1098"/>
      <c r="CB7" s="1098"/>
      <c r="CC7" s="1098"/>
      <c r="CD7" s="1098"/>
      <c r="CE7" s="1098"/>
      <c r="CF7" s="1098"/>
      <c r="CG7" s="1110"/>
      <c r="CH7" s="1094">
        <v>6</v>
      </c>
      <c r="CI7" s="1095"/>
      <c r="CJ7" s="1095"/>
      <c r="CK7" s="1095"/>
      <c r="CL7" s="1096"/>
      <c r="CM7" s="1094">
        <v>42</v>
      </c>
      <c r="CN7" s="1095"/>
      <c r="CO7" s="1095"/>
      <c r="CP7" s="1095"/>
      <c r="CQ7" s="1096"/>
      <c r="CR7" s="1094">
        <v>10</v>
      </c>
      <c r="CS7" s="1095"/>
      <c r="CT7" s="1095"/>
      <c r="CU7" s="1095"/>
      <c r="CV7" s="1096"/>
      <c r="CW7" s="1094" t="s">
        <v>547</v>
      </c>
      <c r="CX7" s="1095"/>
      <c r="CY7" s="1095"/>
      <c r="CZ7" s="1095"/>
      <c r="DA7" s="1096"/>
      <c r="DB7" s="1094">
        <v>605</v>
      </c>
      <c r="DC7" s="1095"/>
      <c r="DD7" s="1095"/>
      <c r="DE7" s="1095"/>
      <c r="DF7" s="1096"/>
      <c r="DG7" s="1094" t="s">
        <v>547</v>
      </c>
      <c r="DH7" s="1095"/>
      <c r="DI7" s="1095"/>
      <c r="DJ7" s="1095"/>
      <c r="DK7" s="1096"/>
      <c r="DL7" s="1094" t="s">
        <v>547</v>
      </c>
      <c r="DM7" s="1095"/>
      <c r="DN7" s="1095"/>
      <c r="DO7" s="1095"/>
      <c r="DP7" s="1096"/>
      <c r="DQ7" s="1094" t="s">
        <v>547</v>
      </c>
      <c r="DR7" s="1095"/>
      <c r="DS7" s="1095"/>
      <c r="DT7" s="1095"/>
      <c r="DU7" s="1096"/>
      <c r="DV7" s="1097"/>
      <c r="DW7" s="1098"/>
      <c r="DX7" s="1098"/>
      <c r="DY7" s="1098"/>
      <c r="DZ7" s="1099"/>
      <c r="EA7" s="234"/>
    </row>
    <row r="8" spans="1:131" s="235" customFormat="1" ht="26.25" customHeight="1" x14ac:dyDescent="0.15">
      <c r="A8" s="238">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78"/>
      <c r="AL8" s="1079"/>
      <c r="AM8" s="1079"/>
      <c r="AN8" s="1079"/>
      <c r="AO8" s="1079"/>
      <c r="AP8" s="1079"/>
      <c r="AQ8" s="1079"/>
      <c r="AR8" s="1079"/>
      <c r="AS8" s="1079"/>
      <c r="AT8" s="1079"/>
      <c r="AU8" s="1080"/>
      <c r="AV8" s="1080"/>
      <c r="AW8" s="1080"/>
      <c r="AX8" s="1080"/>
      <c r="AY8" s="1081"/>
      <c r="AZ8" s="232"/>
      <c r="BA8" s="232"/>
      <c r="BB8" s="232"/>
      <c r="BC8" s="232"/>
      <c r="BD8" s="232"/>
      <c r="BE8" s="233"/>
      <c r="BF8" s="233"/>
      <c r="BG8" s="233"/>
      <c r="BH8" s="233"/>
      <c r="BI8" s="233"/>
      <c r="BJ8" s="233"/>
      <c r="BK8" s="233"/>
      <c r="BL8" s="233"/>
      <c r="BM8" s="233"/>
      <c r="BN8" s="233"/>
      <c r="BO8" s="233"/>
      <c r="BP8" s="233"/>
      <c r="BQ8" s="238">
        <v>2</v>
      </c>
      <c r="BR8" s="239"/>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34"/>
    </row>
    <row r="9" spans="1:131" s="235" customFormat="1" ht="26.25" customHeight="1" x14ac:dyDescent="0.15">
      <c r="A9" s="238">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78"/>
      <c r="AL9" s="1079"/>
      <c r="AM9" s="1079"/>
      <c r="AN9" s="1079"/>
      <c r="AO9" s="1079"/>
      <c r="AP9" s="1079"/>
      <c r="AQ9" s="1079"/>
      <c r="AR9" s="1079"/>
      <c r="AS9" s="1079"/>
      <c r="AT9" s="1079"/>
      <c r="AU9" s="1080"/>
      <c r="AV9" s="1080"/>
      <c r="AW9" s="1080"/>
      <c r="AX9" s="1080"/>
      <c r="AY9" s="1081"/>
      <c r="AZ9" s="232"/>
      <c r="BA9" s="232"/>
      <c r="BB9" s="232"/>
      <c r="BC9" s="232"/>
      <c r="BD9" s="232"/>
      <c r="BE9" s="233"/>
      <c r="BF9" s="233"/>
      <c r="BG9" s="233"/>
      <c r="BH9" s="233"/>
      <c r="BI9" s="233"/>
      <c r="BJ9" s="233"/>
      <c r="BK9" s="233"/>
      <c r="BL9" s="233"/>
      <c r="BM9" s="233"/>
      <c r="BN9" s="233"/>
      <c r="BO9" s="233"/>
      <c r="BP9" s="233"/>
      <c r="BQ9" s="238">
        <v>3</v>
      </c>
      <c r="BR9" s="239"/>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34"/>
    </row>
    <row r="10" spans="1:131" s="235" customFormat="1" ht="26.25" customHeight="1" x14ac:dyDescent="0.15">
      <c r="A10" s="238">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78"/>
      <c r="AL10" s="1079"/>
      <c r="AM10" s="1079"/>
      <c r="AN10" s="1079"/>
      <c r="AO10" s="1079"/>
      <c r="AP10" s="1079"/>
      <c r="AQ10" s="1079"/>
      <c r="AR10" s="1079"/>
      <c r="AS10" s="1079"/>
      <c r="AT10" s="1079"/>
      <c r="AU10" s="1080"/>
      <c r="AV10" s="1080"/>
      <c r="AW10" s="1080"/>
      <c r="AX10" s="1080"/>
      <c r="AY10" s="1081"/>
      <c r="AZ10" s="232"/>
      <c r="BA10" s="232"/>
      <c r="BB10" s="232"/>
      <c r="BC10" s="232"/>
      <c r="BD10" s="232"/>
      <c r="BE10" s="233"/>
      <c r="BF10" s="233"/>
      <c r="BG10" s="233"/>
      <c r="BH10" s="233"/>
      <c r="BI10" s="233"/>
      <c r="BJ10" s="233"/>
      <c r="BK10" s="233"/>
      <c r="BL10" s="233"/>
      <c r="BM10" s="233"/>
      <c r="BN10" s="233"/>
      <c r="BO10" s="233"/>
      <c r="BP10" s="233"/>
      <c r="BQ10" s="238">
        <v>4</v>
      </c>
      <c r="BR10" s="239"/>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34"/>
    </row>
    <row r="11" spans="1:131" s="235" customFormat="1" ht="26.25" customHeight="1" x14ac:dyDescent="0.15">
      <c r="A11" s="238">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78"/>
      <c r="AL11" s="1079"/>
      <c r="AM11" s="1079"/>
      <c r="AN11" s="1079"/>
      <c r="AO11" s="1079"/>
      <c r="AP11" s="1079"/>
      <c r="AQ11" s="1079"/>
      <c r="AR11" s="1079"/>
      <c r="AS11" s="1079"/>
      <c r="AT11" s="1079"/>
      <c r="AU11" s="1080"/>
      <c r="AV11" s="1080"/>
      <c r="AW11" s="1080"/>
      <c r="AX11" s="1080"/>
      <c r="AY11" s="1081"/>
      <c r="AZ11" s="232"/>
      <c r="BA11" s="232"/>
      <c r="BB11" s="232"/>
      <c r="BC11" s="232"/>
      <c r="BD11" s="232"/>
      <c r="BE11" s="233"/>
      <c r="BF11" s="233"/>
      <c r="BG11" s="233"/>
      <c r="BH11" s="233"/>
      <c r="BI11" s="233"/>
      <c r="BJ11" s="233"/>
      <c r="BK11" s="233"/>
      <c r="BL11" s="233"/>
      <c r="BM11" s="233"/>
      <c r="BN11" s="233"/>
      <c r="BO11" s="233"/>
      <c r="BP11" s="233"/>
      <c r="BQ11" s="238">
        <v>5</v>
      </c>
      <c r="BR11" s="239"/>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34"/>
    </row>
    <row r="12" spans="1:131" s="235" customFormat="1" ht="26.25" customHeight="1" x14ac:dyDescent="0.15">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78"/>
      <c r="AL12" s="1079"/>
      <c r="AM12" s="1079"/>
      <c r="AN12" s="1079"/>
      <c r="AO12" s="1079"/>
      <c r="AP12" s="1079"/>
      <c r="AQ12" s="1079"/>
      <c r="AR12" s="1079"/>
      <c r="AS12" s="1079"/>
      <c r="AT12" s="1079"/>
      <c r="AU12" s="1080"/>
      <c r="AV12" s="1080"/>
      <c r="AW12" s="1080"/>
      <c r="AX12" s="1080"/>
      <c r="AY12" s="1081"/>
      <c r="AZ12" s="232"/>
      <c r="BA12" s="232"/>
      <c r="BB12" s="232"/>
      <c r="BC12" s="232"/>
      <c r="BD12" s="232"/>
      <c r="BE12" s="233"/>
      <c r="BF12" s="233"/>
      <c r="BG12" s="233"/>
      <c r="BH12" s="233"/>
      <c r="BI12" s="233"/>
      <c r="BJ12" s="233"/>
      <c r="BK12" s="233"/>
      <c r="BL12" s="233"/>
      <c r="BM12" s="233"/>
      <c r="BN12" s="233"/>
      <c r="BO12" s="233"/>
      <c r="BP12" s="233"/>
      <c r="BQ12" s="238">
        <v>6</v>
      </c>
      <c r="BR12" s="239"/>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34"/>
    </row>
    <row r="13" spans="1:131" s="235" customFormat="1" ht="26.25" customHeight="1" x14ac:dyDescent="0.15">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78"/>
      <c r="AL13" s="1079"/>
      <c r="AM13" s="1079"/>
      <c r="AN13" s="1079"/>
      <c r="AO13" s="1079"/>
      <c r="AP13" s="1079"/>
      <c r="AQ13" s="1079"/>
      <c r="AR13" s="1079"/>
      <c r="AS13" s="1079"/>
      <c r="AT13" s="1079"/>
      <c r="AU13" s="1080"/>
      <c r="AV13" s="1080"/>
      <c r="AW13" s="1080"/>
      <c r="AX13" s="1080"/>
      <c r="AY13" s="1081"/>
      <c r="AZ13" s="232"/>
      <c r="BA13" s="232"/>
      <c r="BB13" s="232"/>
      <c r="BC13" s="232"/>
      <c r="BD13" s="232"/>
      <c r="BE13" s="233"/>
      <c r="BF13" s="233"/>
      <c r="BG13" s="233"/>
      <c r="BH13" s="233"/>
      <c r="BI13" s="233"/>
      <c r="BJ13" s="233"/>
      <c r="BK13" s="233"/>
      <c r="BL13" s="233"/>
      <c r="BM13" s="233"/>
      <c r="BN13" s="233"/>
      <c r="BO13" s="233"/>
      <c r="BP13" s="233"/>
      <c r="BQ13" s="238">
        <v>7</v>
      </c>
      <c r="BR13" s="239"/>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34"/>
    </row>
    <row r="14" spans="1:131" s="235" customFormat="1" ht="26.25" customHeight="1" x14ac:dyDescent="0.15">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78"/>
      <c r="AL14" s="1079"/>
      <c r="AM14" s="1079"/>
      <c r="AN14" s="1079"/>
      <c r="AO14" s="1079"/>
      <c r="AP14" s="1079"/>
      <c r="AQ14" s="1079"/>
      <c r="AR14" s="1079"/>
      <c r="AS14" s="1079"/>
      <c r="AT14" s="1079"/>
      <c r="AU14" s="1080"/>
      <c r="AV14" s="1080"/>
      <c r="AW14" s="1080"/>
      <c r="AX14" s="1080"/>
      <c r="AY14" s="1081"/>
      <c r="AZ14" s="232"/>
      <c r="BA14" s="232"/>
      <c r="BB14" s="232"/>
      <c r="BC14" s="232"/>
      <c r="BD14" s="232"/>
      <c r="BE14" s="233"/>
      <c r="BF14" s="233"/>
      <c r="BG14" s="233"/>
      <c r="BH14" s="233"/>
      <c r="BI14" s="233"/>
      <c r="BJ14" s="233"/>
      <c r="BK14" s="233"/>
      <c r="BL14" s="233"/>
      <c r="BM14" s="233"/>
      <c r="BN14" s="233"/>
      <c r="BO14" s="233"/>
      <c r="BP14" s="233"/>
      <c r="BQ14" s="238">
        <v>8</v>
      </c>
      <c r="BR14" s="239"/>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34"/>
    </row>
    <row r="15" spans="1:131" s="235" customFormat="1" ht="26.25" customHeight="1" x14ac:dyDescent="0.15">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78"/>
      <c r="AL15" s="1079"/>
      <c r="AM15" s="1079"/>
      <c r="AN15" s="1079"/>
      <c r="AO15" s="1079"/>
      <c r="AP15" s="1079"/>
      <c r="AQ15" s="1079"/>
      <c r="AR15" s="1079"/>
      <c r="AS15" s="1079"/>
      <c r="AT15" s="1079"/>
      <c r="AU15" s="1080"/>
      <c r="AV15" s="1080"/>
      <c r="AW15" s="1080"/>
      <c r="AX15" s="1080"/>
      <c r="AY15" s="1081"/>
      <c r="AZ15" s="232"/>
      <c r="BA15" s="232"/>
      <c r="BB15" s="232"/>
      <c r="BC15" s="232"/>
      <c r="BD15" s="232"/>
      <c r="BE15" s="233"/>
      <c r="BF15" s="233"/>
      <c r="BG15" s="233"/>
      <c r="BH15" s="233"/>
      <c r="BI15" s="233"/>
      <c r="BJ15" s="233"/>
      <c r="BK15" s="233"/>
      <c r="BL15" s="233"/>
      <c r="BM15" s="233"/>
      <c r="BN15" s="233"/>
      <c r="BO15" s="233"/>
      <c r="BP15" s="233"/>
      <c r="BQ15" s="238">
        <v>9</v>
      </c>
      <c r="BR15" s="239"/>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34"/>
    </row>
    <row r="16" spans="1:131" s="235" customFormat="1" ht="26.25" customHeight="1" x14ac:dyDescent="0.15">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78"/>
      <c r="AL16" s="1079"/>
      <c r="AM16" s="1079"/>
      <c r="AN16" s="1079"/>
      <c r="AO16" s="1079"/>
      <c r="AP16" s="1079"/>
      <c r="AQ16" s="1079"/>
      <c r="AR16" s="1079"/>
      <c r="AS16" s="1079"/>
      <c r="AT16" s="1079"/>
      <c r="AU16" s="1080"/>
      <c r="AV16" s="1080"/>
      <c r="AW16" s="1080"/>
      <c r="AX16" s="1080"/>
      <c r="AY16" s="1081"/>
      <c r="AZ16" s="232"/>
      <c r="BA16" s="232"/>
      <c r="BB16" s="232"/>
      <c r="BC16" s="232"/>
      <c r="BD16" s="232"/>
      <c r="BE16" s="233"/>
      <c r="BF16" s="233"/>
      <c r="BG16" s="233"/>
      <c r="BH16" s="233"/>
      <c r="BI16" s="233"/>
      <c r="BJ16" s="233"/>
      <c r="BK16" s="233"/>
      <c r="BL16" s="233"/>
      <c r="BM16" s="233"/>
      <c r="BN16" s="233"/>
      <c r="BO16" s="233"/>
      <c r="BP16" s="233"/>
      <c r="BQ16" s="238">
        <v>10</v>
      </c>
      <c r="BR16" s="239"/>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34"/>
    </row>
    <row r="17" spans="1:131" s="235" customFormat="1" ht="26.25" customHeight="1" x14ac:dyDescent="0.15">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78"/>
      <c r="AL17" s="1079"/>
      <c r="AM17" s="1079"/>
      <c r="AN17" s="1079"/>
      <c r="AO17" s="1079"/>
      <c r="AP17" s="1079"/>
      <c r="AQ17" s="1079"/>
      <c r="AR17" s="1079"/>
      <c r="AS17" s="1079"/>
      <c r="AT17" s="1079"/>
      <c r="AU17" s="1080"/>
      <c r="AV17" s="1080"/>
      <c r="AW17" s="1080"/>
      <c r="AX17" s="1080"/>
      <c r="AY17" s="1081"/>
      <c r="AZ17" s="232"/>
      <c r="BA17" s="232"/>
      <c r="BB17" s="232"/>
      <c r="BC17" s="232"/>
      <c r="BD17" s="232"/>
      <c r="BE17" s="233"/>
      <c r="BF17" s="233"/>
      <c r="BG17" s="233"/>
      <c r="BH17" s="233"/>
      <c r="BI17" s="233"/>
      <c r="BJ17" s="233"/>
      <c r="BK17" s="233"/>
      <c r="BL17" s="233"/>
      <c r="BM17" s="233"/>
      <c r="BN17" s="233"/>
      <c r="BO17" s="233"/>
      <c r="BP17" s="233"/>
      <c r="BQ17" s="238">
        <v>11</v>
      </c>
      <c r="BR17" s="239"/>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34"/>
    </row>
    <row r="18" spans="1:131" s="235" customFormat="1" ht="26.25" customHeight="1" x14ac:dyDescent="0.15">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78"/>
      <c r="AL18" s="1079"/>
      <c r="AM18" s="1079"/>
      <c r="AN18" s="1079"/>
      <c r="AO18" s="1079"/>
      <c r="AP18" s="1079"/>
      <c r="AQ18" s="1079"/>
      <c r="AR18" s="1079"/>
      <c r="AS18" s="1079"/>
      <c r="AT18" s="1079"/>
      <c r="AU18" s="1080"/>
      <c r="AV18" s="1080"/>
      <c r="AW18" s="1080"/>
      <c r="AX18" s="1080"/>
      <c r="AY18" s="1081"/>
      <c r="AZ18" s="232"/>
      <c r="BA18" s="232"/>
      <c r="BB18" s="232"/>
      <c r="BC18" s="232"/>
      <c r="BD18" s="232"/>
      <c r="BE18" s="233"/>
      <c r="BF18" s="233"/>
      <c r="BG18" s="233"/>
      <c r="BH18" s="233"/>
      <c r="BI18" s="233"/>
      <c r="BJ18" s="233"/>
      <c r="BK18" s="233"/>
      <c r="BL18" s="233"/>
      <c r="BM18" s="233"/>
      <c r="BN18" s="233"/>
      <c r="BO18" s="233"/>
      <c r="BP18" s="233"/>
      <c r="BQ18" s="238">
        <v>12</v>
      </c>
      <c r="BR18" s="239"/>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34"/>
    </row>
    <row r="19" spans="1:131" s="235" customFormat="1" ht="26.25" customHeight="1" x14ac:dyDescent="0.15">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78"/>
      <c r="AL19" s="1079"/>
      <c r="AM19" s="1079"/>
      <c r="AN19" s="1079"/>
      <c r="AO19" s="1079"/>
      <c r="AP19" s="1079"/>
      <c r="AQ19" s="1079"/>
      <c r="AR19" s="1079"/>
      <c r="AS19" s="1079"/>
      <c r="AT19" s="1079"/>
      <c r="AU19" s="1080"/>
      <c r="AV19" s="1080"/>
      <c r="AW19" s="1080"/>
      <c r="AX19" s="1080"/>
      <c r="AY19" s="1081"/>
      <c r="AZ19" s="232"/>
      <c r="BA19" s="232"/>
      <c r="BB19" s="232"/>
      <c r="BC19" s="232"/>
      <c r="BD19" s="232"/>
      <c r="BE19" s="233"/>
      <c r="BF19" s="233"/>
      <c r="BG19" s="233"/>
      <c r="BH19" s="233"/>
      <c r="BI19" s="233"/>
      <c r="BJ19" s="233"/>
      <c r="BK19" s="233"/>
      <c r="BL19" s="233"/>
      <c r="BM19" s="233"/>
      <c r="BN19" s="233"/>
      <c r="BO19" s="233"/>
      <c r="BP19" s="233"/>
      <c r="BQ19" s="238">
        <v>13</v>
      </c>
      <c r="BR19" s="239"/>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34"/>
    </row>
    <row r="20" spans="1:131" s="235" customFormat="1" ht="26.25" customHeight="1" x14ac:dyDescent="0.15">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78"/>
      <c r="AL20" s="1079"/>
      <c r="AM20" s="1079"/>
      <c r="AN20" s="1079"/>
      <c r="AO20" s="1079"/>
      <c r="AP20" s="1079"/>
      <c r="AQ20" s="1079"/>
      <c r="AR20" s="1079"/>
      <c r="AS20" s="1079"/>
      <c r="AT20" s="1079"/>
      <c r="AU20" s="1080"/>
      <c r="AV20" s="1080"/>
      <c r="AW20" s="1080"/>
      <c r="AX20" s="1080"/>
      <c r="AY20" s="1081"/>
      <c r="AZ20" s="232"/>
      <c r="BA20" s="232"/>
      <c r="BB20" s="232"/>
      <c r="BC20" s="232"/>
      <c r="BD20" s="232"/>
      <c r="BE20" s="233"/>
      <c r="BF20" s="233"/>
      <c r="BG20" s="233"/>
      <c r="BH20" s="233"/>
      <c r="BI20" s="233"/>
      <c r="BJ20" s="233"/>
      <c r="BK20" s="233"/>
      <c r="BL20" s="233"/>
      <c r="BM20" s="233"/>
      <c r="BN20" s="233"/>
      <c r="BO20" s="233"/>
      <c r="BP20" s="233"/>
      <c r="BQ20" s="238">
        <v>14</v>
      </c>
      <c r="BR20" s="239"/>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34"/>
    </row>
    <row r="21" spans="1:131" s="235" customFormat="1" ht="26.25" customHeight="1" thickBot="1" x14ac:dyDescent="0.2">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78"/>
      <c r="AL21" s="1079"/>
      <c r="AM21" s="1079"/>
      <c r="AN21" s="1079"/>
      <c r="AO21" s="1079"/>
      <c r="AP21" s="1079"/>
      <c r="AQ21" s="1079"/>
      <c r="AR21" s="1079"/>
      <c r="AS21" s="1079"/>
      <c r="AT21" s="1079"/>
      <c r="AU21" s="1080"/>
      <c r="AV21" s="1080"/>
      <c r="AW21" s="1080"/>
      <c r="AX21" s="1080"/>
      <c r="AY21" s="1081"/>
      <c r="AZ21" s="232"/>
      <c r="BA21" s="232"/>
      <c r="BB21" s="232"/>
      <c r="BC21" s="232"/>
      <c r="BD21" s="232"/>
      <c r="BE21" s="233"/>
      <c r="BF21" s="233"/>
      <c r="BG21" s="233"/>
      <c r="BH21" s="233"/>
      <c r="BI21" s="233"/>
      <c r="BJ21" s="233"/>
      <c r="BK21" s="233"/>
      <c r="BL21" s="233"/>
      <c r="BM21" s="233"/>
      <c r="BN21" s="233"/>
      <c r="BO21" s="233"/>
      <c r="BP21" s="233"/>
      <c r="BQ21" s="238">
        <v>15</v>
      </c>
      <c r="BR21" s="239"/>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34"/>
    </row>
    <row r="22" spans="1:131" s="235" customFormat="1" ht="26.25" customHeight="1" x14ac:dyDescent="0.15">
      <c r="A22" s="238">
        <v>16</v>
      </c>
      <c r="B22" s="1032"/>
      <c r="C22" s="1033"/>
      <c r="D22" s="1033"/>
      <c r="E22" s="1033"/>
      <c r="F22" s="1033"/>
      <c r="G22" s="1033"/>
      <c r="H22" s="1033"/>
      <c r="I22" s="1033"/>
      <c r="J22" s="1033"/>
      <c r="K22" s="1033"/>
      <c r="L22" s="1033"/>
      <c r="M22" s="1033"/>
      <c r="N22" s="1033"/>
      <c r="O22" s="1033"/>
      <c r="P22" s="1034"/>
      <c r="Q22" s="1071"/>
      <c r="R22" s="1072"/>
      <c r="S22" s="1072"/>
      <c r="T22" s="1072"/>
      <c r="U22" s="1072"/>
      <c r="V22" s="1072"/>
      <c r="W22" s="1072"/>
      <c r="X22" s="1072"/>
      <c r="Y22" s="1072"/>
      <c r="Z22" s="1072"/>
      <c r="AA22" s="1072"/>
      <c r="AB22" s="1072"/>
      <c r="AC22" s="1072"/>
      <c r="AD22" s="1072"/>
      <c r="AE22" s="1073"/>
      <c r="AF22" s="1037"/>
      <c r="AG22" s="1038"/>
      <c r="AH22" s="1038"/>
      <c r="AI22" s="1038"/>
      <c r="AJ22" s="1039"/>
      <c r="AK22" s="1074"/>
      <c r="AL22" s="1075"/>
      <c r="AM22" s="1075"/>
      <c r="AN22" s="1075"/>
      <c r="AO22" s="1075"/>
      <c r="AP22" s="1075"/>
      <c r="AQ22" s="1075"/>
      <c r="AR22" s="1075"/>
      <c r="AS22" s="1075"/>
      <c r="AT22" s="1075"/>
      <c r="AU22" s="1076"/>
      <c r="AV22" s="1076"/>
      <c r="AW22" s="1076"/>
      <c r="AX22" s="1076"/>
      <c r="AY22" s="1077"/>
      <c r="AZ22" s="1030" t="s">
        <v>375</v>
      </c>
      <c r="BA22" s="1030"/>
      <c r="BB22" s="1030"/>
      <c r="BC22" s="1030"/>
      <c r="BD22" s="1031"/>
      <c r="BE22" s="233"/>
      <c r="BF22" s="233"/>
      <c r="BG22" s="233"/>
      <c r="BH22" s="233"/>
      <c r="BI22" s="233"/>
      <c r="BJ22" s="233"/>
      <c r="BK22" s="233"/>
      <c r="BL22" s="233"/>
      <c r="BM22" s="233"/>
      <c r="BN22" s="233"/>
      <c r="BO22" s="233"/>
      <c r="BP22" s="233"/>
      <c r="BQ22" s="238">
        <v>16</v>
      </c>
      <c r="BR22" s="239"/>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34"/>
    </row>
    <row r="23" spans="1:131" s="235" customFormat="1" ht="26.25" customHeight="1" thickBot="1" x14ac:dyDescent="0.2">
      <c r="A23" s="240" t="s">
        <v>376</v>
      </c>
      <c r="B23" s="939" t="s">
        <v>377</v>
      </c>
      <c r="C23" s="940"/>
      <c r="D23" s="940"/>
      <c r="E23" s="940"/>
      <c r="F23" s="940"/>
      <c r="G23" s="940"/>
      <c r="H23" s="940"/>
      <c r="I23" s="940"/>
      <c r="J23" s="940"/>
      <c r="K23" s="940"/>
      <c r="L23" s="940"/>
      <c r="M23" s="940"/>
      <c r="N23" s="940"/>
      <c r="O23" s="940"/>
      <c r="P23" s="950"/>
      <c r="Q23" s="1068">
        <f>Q7</f>
        <v>75482</v>
      </c>
      <c r="R23" s="1062"/>
      <c r="S23" s="1062"/>
      <c r="T23" s="1062"/>
      <c r="U23" s="1062"/>
      <c r="V23" s="1062">
        <f>V7</f>
        <v>72680</v>
      </c>
      <c r="W23" s="1062"/>
      <c r="X23" s="1062"/>
      <c r="Y23" s="1062"/>
      <c r="Z23" s="1062"/>
      <c r="AA23" s="1062">
        <f>AA7</f>
        <v>2803</v>
      </c>
      <c r="AB23" s="1062"/>
      <c r="AC23" s="1062"/>
      <c r="AD23" s="1062"/>
      <c r="AE23" s="1062"/>
      <c r="AF23" s="1065">
        <v>2221</v>
      </c>
      <c r="AG23" s="1066"/>
      <c r="AH23" s="1066"/>
      <c r="AI23" s="1066"/>
      <c r="AJ23" s="1067"/>
      <c r="AK23" s="1069"/>
      <c r="AL23" s="1070"/>
      <c r="AM23" s="1070"/>
      <c r="AN23" s="1070"/>
      <c r="AO23" s="1070"/>
      <c r="AP23" s="1062">
        <f>AP7</f>
        <v>43747</v>
      </c>
      <c r="AQ23" s="1062"/>
      <c r="AR23" s="1062"/>
      <c r="AS23" s="1062"/>
      <c r="AT23" s="1062"/>
      <c r="AU23" s="1063"/>
      <c r="AV23" s="1063"/>
      <c r="AW23" s="1063"/>
      <c r="AX23" s="1063"/>
      <c r="AY23" s="1064"/>
      <c r="AZ23" s="1065" t="s">
        <v>121</v>
      </c>
      <c r="BA23" s="1066"/>
      <c r="BB23" s="1066"/>
      <c r="BC23" s="1066"/>
      <c r="BD23" s="1067"/>
      <c r="BE23" s="233"/>
      <c r="BF23" s="233"/>
      <c r="BG23" s="233"/>
      <c r="BH23" s="233"/>
      <c r="BI23" s="233"/>
      <c r="BJ23" s="233"/>
      <c r="BK23" s="233"/>
      <c r="BL23" s="233"/>
      <c r="BM23" s="233"/>
      <c r="BN23" s="233"/>
      <c r="BO23" s="233"/>
      <c r="BP23" s="233"/>
      <c r="BQ23" s="238">
        <v>17</v>
      </c>
      <c r="BR23" s="239"/>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34"/>
    </row>
    <row r="24" spans="1:131" s="235" customFormat="1" ht="26.25" customHeight="1" x14ac:dyDescent="0.15">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34"/>
    </row>
    <row r="25" spans="1:131" ht="26.25" customHeight="1" thickBot="1" x14ac:dyDescent="0.2">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30"/>
    </row>
    <row r="26" spans="1:131" ht="26.25" customHeight="1" x14ac:dyDescent="0.15">
      <c r="A26" s="997" t="s">
        <v>357</v>
      </c>
      <c r="B26" s="998"/>
      <c r="C26" s="998"/>
      <c r="D26" s="998"/>
      <c r="E26" s="998"/>
      <c r="F26" s="998"/>
      <c r="G26" s="998"/>
      <c r="H26" s="998"/>
      <c r="I26" s="998"/>
      <c r="J26" s="998"/>
      <c r="K26" s="998"/>
      <c r="L26" s="998"/>
      <c r="M26" s="998"/>
      <c r="N26" s="998"/>
      <c r="O26" s="998"/>
      <c r="P26" s="999"/>
      <c r="Q26" s="1003" t="s">
        <v>380</v>
      </c>
      <c r="R26" s="1004"/>
      <c r="S26" s="1004"/>
      <c r="T26" s="1004"/>
      <c r="U26" s="1005"/>
      <c r="V26" s="1003" t="s">
        <v>381</v>
      </c>
      <c r="W26" s="1004"/>
      <c r="X26" s="1004"/>
      <c r="Y26" s="1004"/>
      <c r="Z26" s="1005"/>
      <c r="AA26" s="1003" t="s">
        <v>382</v>
      </c>
      <c r="AB26" s="1004"/>
      <c r="AC26" s="1004"/>
      <c r="AD26" s="1004"/>
      <c r="AE26" s="1004"/>
      <c r="AF26" s="1056" t="s">
        <v>383</v>
      </c>
      <c r="AG26" s="1010"/>
      <c r="AH26" s="1010"/>
      <c r="AI26" s="1010"/>
      <c r="AJ26" s="1057"/>
      <c r="AK26" s="1004" t="s">
        <v>384</v>
      </c>
      <c r="AL26" s="1004"/>
      <c r="AM26" s="1004"/>
      <c r="AN26" s="1004"/>
      <c r="AO26" s="1005"/>
      <c r="AP26" s="1003" t="s">
        <v>385</v>
      </c>
      <c r="AQ26" s="1004"/>
      <c r="AR26" s="1004"/>
      <c r="AS26" s="1004"/>
      <c r="AT26" s="1005"/>
      <c r="AU26" s="1003" t="s">
        <v>386</v>
      </c>
      <c r="AV26" s="1004"/>
      <c r="AW26" s="1004"/>
      <c r="AX26" s="1004"/>
      <c r="AY26" s="1005"/>
      <c r="AZ26" s="1003" t="s">
        <v>387</v>
      </c>
      <c r="BA26" s="1004"/>
      <c r="BB26" s="1004"/>
      <c r="BC26" s="1004"/>
      <c r="BD26" s="1005"/>
      <c r="BE26" s="1003" t="s">
        <v>364</v>
      </c>
      <c r="BF26" s="1004"/>
      <c r="BG26" s="1004"/>
      <c r="BH26" s="1004"/>
      <c r="BI26" s="1017"/>
      <c r="BJ26" s="232"/>
      <c r="BK26" s="232"/>
      <c r="BL26" s="232"/>
      <c r="BM26" s="232"/>
      <c r="BN26" s="232"/>
      <c r="BO26" s="241"/>
      <c r="BP26" s="241"/>
      <c r="BQ26" s="238">
        <v>20</v>
      </c>
      <c r="BR26" s="239"/>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30"/>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8"/>
      <c r="AG27" s="1013"/>
      <c r="AH27" s="1013"/>
      <c r="AI27" s="1013"/>
      <c r="AJ27" s="1059"/>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2"/>
      <c r="BK27" s="232"/>
      <c r="BL27" s="232"/>
      <c r="BM27" s="232"/>
      <c r="BN27" s="232"/>
      <c r="BO27" s="241"/>
      <c r="BP27" s="241"/>
      <c r="BQ27" s="238">
        <v>21</v>
      </c>
      <c r="BR27" s="239"/>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30"/>
    </row>
    <row r="28" spans="1:131" ht="26.25" customHeight="1" thickTop="1" x14ac:dyDescent="0.15">
      <c r="A28" s="242">
        <v>1</v>
      </c>
      <c r="B28" s="1048" t="s">
        <v>388</v>
      </c>
      <c r="C28" s="1049"/>
      <c r="D28" s="1049"/>
      <c r="E28" s="1049"/>
      <c r="F28" s="1049"/>
      <c r="G28" s="1049"/>
      <c r="H28" s="1049"/>
      <c r="I28" s="1049"/>
      <c r="J28" s="1049"/>
      <c r="K28" s="1049"/>
      <c r="L28" s="1049"/>
      <c r="M28" s="1049"/>
      <c r="N28" s="1049"/>
      <c r="O28" s="1049"/>
      <c r="P28" s="1050"/>
      <c r="Q28" s="1051">
        <v>16409</v>
      </c>
      <c r="R28" s="1052"/>
      <c r="S28" s="1052"/>
      <c r="T28" s="1052"/>
      <c r="U28" s="1052"/>
      <c r="V28" s="1052">
        <v>16101</v>
      </c>
      <c r="W28" s="1052"/>
      <c r="X28" s="1052"/>
      <c r="Y28" s="1052"/>
      <c r="Z28" s="1052"/>
      <c r="AA28" s="1052">
        <v>308</v>
      </c>
      <c r="AB28" s="1052"/>
      <c r="AC28" s="1052"/>
      <c r="AD28" s="1052"/>
      <c r="AE28" s="1053"/>
      <c r="AF28" s="1054">
        <v>308</v>
      </c>
      <c r="AG28" s="1052"/>
      <c r="AH28" s="1052"/>
      <c r="AI28" s="1052"/>
      <c r="AJ28" s="1055"/>
      <c r="AK28" s="1044">
        <v>1537</v>
      </c>
      <c r="AL28" s="1045"/>
      <c r="AM28" s="1045"/>
      <c r="AN28" s="1045"/>
      <c r="AO28" s="1045"/>
      <c r="AP28" s="1045" t="s">
        <v>547</v>
      </c>
      <c r="AQ28" s="1045"/>
      <c r="AR28" s="1045"/>
      <c r="AS28" s="1045"/>
      <c r="AT28" s="1045"/>
      <c r="AU28" s="1045" t="s">
        <v>547</v>
      </c>
      <c r="AV28" s="1045"/>
      <c r="AW28" s="1045"/>
      <c r="AX28" s="1045"/>
      <c r="AY28" s="1045"/>
      <c r="AZ28" s="1045" t="s">
        <v>547</v>
      </c>
      <c r="BA28" s="1045"/>
      <c r="BB28" s="1045"/>
      <c r="BC28" s="1045"/>
      <c r="BD28" s="1045"/>
      <c r="BE28" s="1046"/>
      <c r="BF28" s="1046"/>
      <c r="BG28" s="1046"/>
      <c r="BH28" s="1046"/>
      <c r="BI28" s="1047"/>
      <c r="BJ28" s="232"/>
      <c r="BK28" s="232"/>
      <c r="BL28" s="232"/>
      <c r="BM28" s="232"/>
      <c r="BN28" s="232"/>
      <c r="BO28" s="241"/>
      <c r="BP28" s="241"/>
      <c r="BQ28" s="238">
        <v>22</v>
      </c>
      <c r="BR28" s="239"/>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30"/>
    </row>
    <row r="29" spans="1:131" ht="26.25" customHeight="1" x14ac:dyDescent="0.15">
      <c r="A29" s="242">
        <v>2</v>
      </c>
      <c r="B29" s="1032" t="s">
        <v>389</v>
      </c>
      <c r="C29" s="1033"/>
      <c r="D29" s="1033"/>
      <c r="E29" s="1033"/>
      <c r="F29" s="1033"/>
      <c r="G29" s="1033"/>
      <c r="H29" s="1033"/>
      <c r="I29" s="1033"/>
      <c r="J29" s="1033"/>
      <c r="K29" s="1033"/>
      <c r="L29" s="1033"/>
      <c r="M29" s="1033"/>
      <c r="N29" s="1033"/>
      <c r="O29" s="1033"/>
      <c r="P29" s="1034"/>
      <c r="Q29" s="1040">
        <v>11891</v>
      </c>
      <c r="R29" s="1041"/>
      <c r="S29" s="1041"/>
      <c r="T29" s="1041"/>
      <c r="U29" s="1041"/>
      <c r="V29" s="1041">
        <v>11513</v>
      </c>
      <c r="W29" s="1041"/>
      <c r="X29" s="1041"/>
      <c r="Y29" s="1041"/>
      <c r="Z29" s="1041"/>
      <c r="AA29" s="1041">
        <v>378</v>
      </c>
      <c r="AB29" s="1041"/>
      <c r="AC29" s="1041"/>
      <c r="AD29" s="1041"/>
      <c r="AE29" s="1042"/>
      <c r="AF29" s="1037">
        <v>378</v>
      </c>
      <c r="AG29" s="1038"/>
      <c r="AH29" s="1038"/>
      <c r="AI29" s="1038"/>
      <c r="AJ29" s="1039"/>
      <c r="AK29" s="982">
        <v>1909</v>
      </c>
      <c r="AL29" s="973"/>
      <c r="AM29" s="973"/>
      <c r="AN29" s="973"/>
      <c r="AO29" s="973"/>
      <c r="AP29" s="973" t="s">
        <v>547</v>
      </c>
      <c r="AQ29" s="973"/>
      <c r="AR29" s="973"/>
      <c r="AS29" s="973"/>
      <c r="AT29" s="973"/>
      <c r="AU29" s="973" t="s">
        <v>547</v>
      </c>
      <c r="AV29" s="973"/>
      <c r="AW29" s="973"/>
      <c r="AX29" s="973"/>
      <c r="AY29" s="973"/>
      <c r="AZ29" s="973" t="s">
        <v>547</v>
      </c>
      <c r="BA29" s="973"/>
      <c r="BB29" s="973"/>
      <c r="BC29" s="973"/>
      <c r="BD29" s="973"/>
      <c r="BE29" s="974"/>
      <c r="BF29" s="974"/>
      <c r="BG29" s="974"/>
      <c r="BH29" s="974"/>
      <c r="BI29" s="975"/>
      <c r="BJ29" s="232"/>
      <c r="BK29" s="232"/>
      <c r="BL29" s="232"/>
      <c r="BM29" s="232"/>
      <c r="BN29" s="232"/>
      <c r="BO29" s="241"/>
      <c r="BP29" s="241"/>
      <c r="BQ29" s="238">
        <v>23</v>
      </c>
      <c r="BR29" s="239"/>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30"/>
    </row>
    <row r="30" spans="1:131" ht="26.25" customHeight="1" x14ac:dyDescent="0.15">
      <c r="A30" s="242">
        <v>3</v>
      </c>
      <c r="B30" s="1032" t="s">
        <v>390</v>
      </c>
      <c r="C30" s="1033"/>
      <c r="D30" s="1033"/>
      <c r="E30" s="1033"/>
      <c r="F30" s="1033"/>
      <c r="G30" s="1033"/>
      <c r="H30" s="1033"/>
      <c r="I30" s="1033"/>
      <c r="J30" s="1033"/>
      <c r="K30" s="1033"/>
      <c r="L30" s="1033"/>
      <c r="M30" s="1033"/>
      <c r="N30" s="1033"/>
      <c r="O30" s="1033"/>
      <c r="P30" s="1034"/>
      <c r="Q30" s="1040">
        <v>1227</v>
      </c>
      <c r="R30" s="1041"/>
      <c r="S30" s="1041"/>
      <c r="T30" s="1041"/>
      <c r="U30" s="1041"/>
      <c r="V30" s="1041">
        <v>1222</v>
      </c>
      <c r="W30" s="1041"/>
      <c r="X30" s="1041"/>
      <c r="Y30" s="1041"/>
      <c r="Z30" s="1041"/>
      <c r="AA30" s="1041">
        <v>5</v>
      </c>
      <c r="AB30" s="1041"/>
      <c r="AC30" s="1041"/>
      <c r="AD30" s="1041"/>
      <c r="AE30" s="1042"/>
      <c r="AF30" s="1037">
        <v>5</v>
      </c>
      <c r="AG30" s="1038"/>
      <c r="AH30" s="1038"/>
      <c r="AI30" s="1038"/>
      <c r="AJ30" s="1039"/>
      <c r="AK30" s="982">
        <v>321</v>
      </c>
      <c r="AL30" s="973"/>
      <c r="AM30" s="973"/>
      <c r="AN30" s="973"/>
      <c r="AO30" s="973"/>
      <c r="AP30" s="973" t="s">
        <v>547</v>
      </c>
      <c r="AQ30" s="973"/>
      <c r="AR30" s="973"/>
      <c r="AS30" s="973"/>
      <c r="AT30" s="973"/>
      <c r="AU30" s="973" t="s">
        <v>547</v>
      </c>
      <c r="AV30" s="973"/>
      <c r="AW30" s="973"/>
      <c r="AX30" s="973"/>
      <c r="AY30" s="973"/>
      <c r="AZ30" s="973" t="s">
        <v>547</v>
      </c>
      <c r="BA30" s="973"/>
      <c r="BB30" s="973"/>
      <c r="BC30" s="973"/>
      <c r="BD30" s="973"/>
      <c r="BE30" s="974"/>
      <c r="BF30" s="974"/>
      <c r="BG30" s="974"/>
      <c r="BH30" s="974"/>
      <c r="BI30" s="975"/>
      <c r="BJ30" s="232"/>
      <c r="BK30" s="232"/>
      <c r="BL30" s="232"/>
      <c r="BM30" s="232"/>
      <c r="BN30" s="232"/>
      <c r="BO30" s="241"/>
      <c r="BP30" s="241"/>
      <c r="BQ30" s="238">
        <v>24</v>
      </c>
      <c r="BR30" s="239"/>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30"/>
    </row>
    <row r="31" spans="1:131" ht="26.25" customHeight="1" x14ac:dyDescent="0.15">
      <c r="A31" s="242">
        <v>4</v>
      </c>
      <c r="B31" s="1032" t="s">
        <v>391</v>
      </c>
      <c r="C31" s="1033"/>
      <c r="D31" s="1033"/>
      <c r="E31" s="1033"/>
      <c r="F31" s="1033"/>
      <c r="G31" s="1033"/>
      <c r="H31" s="1033"/>
      <c r="I31" s="1033"/>
      <c r="J31" s="1033"/>
      <c r="K31" s="1033"/>
      <c r="L31" s="1033"/>
      <c r="M31" s="1033"/>
      <c r="N31" s="1033"/>
      <c r="O31" s="1033"/>
      <c r="P31" s="1034"/>
      <c r="Q31" s="1040">
        <v>2909</v>
      </c>
      <c r="R31" s="1041"/>
      <c r="S31" s="1041"/>
      <c r="T31" s="1041"/>
      <c r="U31" s="1041"/>
      <c r="V31" s="1041">
        <v>2644</v>
      </c>
      <c r="W31" s="1041"/>
      <c r="X31" s="1041"/>
      <c r="Y31" s="1041"/>
      <c r="Z31" s="1041"/>
      <c r="AA31" s="1041">
        <v>265</v>
      </c>
      <c r="AB31" s="1041"/>
      <c r="AC31" s="1041"/>
      <c r="AD31" s="1041"/>
      <c r="AE31" s="1042"/>
      <c r="AF31" s="1037">
        <v>2059</v>
      </c>
      <c r="AG31" s="1038"/>
      <c r="AH31" s="1038"/>
      <c r="AI31" s="1038"/>
      <c r="AJ31" s="1039"/>
      <c r="AK31" s="982">
        <v>4</v>
      </c>
      <c r="AL31" s="973"/>
      <c r="AM31" s="973"/>
      <c r="AN31" s="973"/>
      <c r="AO31" s="973"/>
      <c r="AP31" s="973">
        <v>778</v>
      </c>
      <c r="AQ31" s="973"/>
      <c r="AR31" s="973"/>
      <c r="AS31" s="973"/>
      <c r="AT31" s="973"/>
      <c r="AU31" s="973" t="s">
        <v>547</v>
      </c>
      <c r="AV31" s="973"/>
      <c r="AW31" s="973"/>
      <c r="AX31" s="973"/>
      <c r="AY31" s="973"/>
      <c r="AZ31" s="973" t="s">
        <v>547</v>
      </c>
      <c r="BA31" s="973"/>
      <c r="BB31" s="973"/>
      <c r="BC31" s="973"/>
      <c r="BD31" s="973"/>
      <c r="BE31" s="974" t="s">
        <v>392</v>
      </c>
      <c r="BF31" s="974"/>
      <c r="BG31" s="974"/>
      <c r="BH31" s="974"/>
      <c r="BI31" s="975"/>
      <c r="BJ31" s="232"/>
      <c r="BK31" s="232"/>
      <c r="BL31" s="232"/>
      <c r="BM31" s="232"/>
      <c r="BN31" s="232"/>
      <c r="BO31" s="241"/>
      <c r="BP31" s="241"/>
      <c r="BQ31" s="238">
        <v>25</v>
      </c>
      <c r="BR31" s="239"/>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30"/>
    </row>
    <row r="32" spans="1:131" ht="26.25" customHeight="1" x14ac:dyDescent="0.15">
      <c r="A32" s="242">
        <v>5</v>
      </c>
      <c r="B32" s="1032" t="s">
        <v>393</v>
      </c>
      <c r="C32" s="1033"/>
      <c r="D32" s="1033"/>
      <c r="E32" s="1033"/>
      <c r="F32" s="1033"/>
      <c r="G32" s="1033"/>
      <c r="H32" s="1033"/>
      <c r="I32" s="1033"/>
      <c r="J32" s="1033"/>
      <c r="K32" s="1033"/>
      <c r="L32" s="1033"/>
      <c r="M32" s="1033"/>
      <c r="N32" s="1033"/>
      <c r="O32" s="1033"/>
      <c r="P32" s="1034"/>
      <c r="Q32" s="1040">
        <v>2470</v>
      </c>
      <c r="R32" s="1041"/>
      <c r="S32" s="1041"/>
      <c r="T32" s="1041"/>
      <c r="U32" s="1041"/>
      <c r="V32" s="1041">
        <v>2318</v>
      </c>
      <c r="W32" s="1041"/>
      <c r="X32" s="1041"/>
      <c r="Y32" s="1041"/>
      <c r="Z32" s="1041"/>
      <c r="AA32" s="1041">
        <v>153</v>
      </c>
      <c r="AB32" s="1041"/>
      <c r="AC32" s="1041"/>
      <c r="AD32" s="1041"/>
      <c r="AE32" s="1042"/>
      <c r="AF32" s="1037">
        <v>617</v>
      </c>
      <c r="AG32" s="1038"/>
      <c r="AH32" s="1038"/>
      <c r="AI32" s="1038"/>
      <c r="AJ32" s="1039"/>
      <c r="AK32" s="982">
        <v>903</v>
      </c>
      <c r="AL32" s="973"/>
      <c r="AM32" s="973"/>
      <c r="AN32" s="973"/>
      <c r="AO32" s="973"/>
      <c r="AP32" s="973">
        <v>9953</v>
      </c>
      <c r="AQ32" s="973"/>
      <c r="AR32" s="973"/>
      <c r="AS32" s="973"/>
      <c r="AT32" s="973"/>
      <c r="AU32" s="973">
        <v>3460</v>
      </c>
      <c r="AV32" s="973"/>
      <c r="AW32" s="973"/>
      <c r="AX32" s="973"/>
      <c r="AY32" s="973"/>
      <c r="AZ32" s="973" t="s">
        <v>547</v>
      </c>
      <c r="BA32" s="973"/>
      <c r="BB32" s="973"/>
      <c r="BC32" s="973"/>
      <c r="BD32" s="973"/>
      <c r="BE32" s="974" t="s">
        <v>392</v>
      </c>
      <c r="BF32" s="974"/>
      <c r="BG32" s="974"/>
      <c r="BH32" s="974"/>
      <c r="BI32" s="975"/>
      <c r="BJ32" s="232"/>
      <c r="BK32" s="232"/>
      <c r="BL32" s="232"/>
      <c r="BM32" s="232"/>
      <c r="BN32" s="232"/>
      <c r="BO32" s="241"/>
      <c r="BP32" s="241"/>
      <c r="BQ32" s="238">
        <v>26</v>
      </c>
      <c r="BR32" s="239"/>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30"/>
    </row>
    <row r="33" spans="1:131" ht="26.25" customHeight="1" x14ac:dyDescent="0.15">
      <c r="A33" s="242">
        <v>6</v>
      </c>
      <c r="B33" s="1032" t="s">
        <v>394</v>
      </c>
      <c r="C33" s="1033"/>
      <c r="D33" s="1033"/>
      <c r="E33" s="1033"/>
      <c r="F33" s="1033"/>
      <c r="G33" s="1033"/>
      <c r="H33" s="1033"/>
      <c r="I33" s="1033"/>
      <c r="J33" s="1033"/>
      <c r="K33" s="1033"/>
      <c r="L33" s="1033"/>
      <c r="M33" s="1033"/>
      <c r="N33" s="1033"/>
      <c r="O33" s="1033"/>
      <c r="P33" s="1034"/>
      <c r="Q33" s="1040">
        <v>34</v>
      </c>
      <c r="R33" s="1041"/>
      <c r="S33" s="1041"/>
      <c r="T33" s="1041"/>
      <c r="U33" s="1041"/>
      <c r="V33" s="1041">
        <v>29</v>
      </c>
      <c r="W33" s="1041"/>
      <c r="X33" s="1041"/>
      <c r="Y33" s="1041"/>
      <c r="Z33" s="1041"/>
      <c r="AA33" s="1041">
        <v>5</v>
      </c>
      <c r="AB33" s="1041"/>
      <c r="AC33" s="1041"/>
      <c r="AD33" s="1041"/>
      <c r="AE33" s="1042"/>
      <c r="AF33" s="1037">
        <v>5</v>
      </c>
      <c r="AG33" s="1038"/>
      <c r="AH33" s="1038"/>
      <c r="AI33" s="1038"/>
      <c r="AJ33" s="1039"/>
      <c r="AK33" s="982">
        <v>14</v>
      </c>
      <c r="AL33" s="973"/>
      <c r="AM33" s="973"/>
      <c r="AN33" s="973"/>
      <c r="AO33" s="973"/>
      <c r="AP33" s="973">
        <v>15</v>
      </c>
      <c r="AQ33" s="973"/>
      <c r="AR33" s="973"/>
      <c r="AS33" s="973"/>
      <c r="AT33" s="973"/>
      <c r="AU33" s="973">
        <v>15</v>
      </c>
      <c r="AV33" s="973"/>
      <c r="AW33" s="973"/>
      <c r="AX33" s="973"/>
      <c r="AY33" s="973"/>
      <c r="AZ33" s="973" t="s">
        <v>547</v>
      </c>
      <c r="BA33" s="973"/>
      <c r="BB33" s="973"/>
      <c r="BC33" s="973"/>
      <c r="BD33" s="973"/>
      <c r="BE33" s="974" t="s">
        <v>395</v>
      </c>
      <c r="BF33" s="974"/>
      <c r="BG33" s="974"/>
      <c r="BH33" s="974"/>
      <c r="BI33" s="975"/>
      <c r="BJ33" s="232"/>
      <c r="BK33" s="232"/>
      <c r="BL33" s="232"/>
      <c r="BM33" s="232"/>
      <c r="BN33" s="232"/>
      <c r="BO33" s="241"/>
      <c r="BP33" s="241"/>
      <c r="BQ33" s="238">
        <v>27</v>
      </c>
      <c r="BR33" s="239"/>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30"/>
    </row>
    <row r="34" spans="1:131" ht="26.25" customHeight="1" x14ac:dyDescent="0.15">
      <c r="A34" s="242">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2"/>
      <c r="AL34" s="973"/>
      <c r="AM34" s="973"/>
      <c r="AN34" s="973"/>
      <c r="AO34" s="973"/>
      <c r="AP34" s="973"/>
      <c r="AQ34" s="973"/>
      <c r="AR34" s="973"/>
      <c r="AS34" s="973"/>
      <c r="AT34" s="973"/>
      <c r="AU34" s="973"/>
      <c r="AV34" s="973"/>
      <c r="AW34" s="973"/>
      <c r="AX34" s="973"/>
      <c r="AY34" s="973"/>
      <c r="AZ34" s="1043"/>
      <c r="BA34" s="1043"/>
      <c r="BB34" s="1043"/>
      <c r="BC34" s="1043"/>
      <c r="BD34" s="1043"/>
      <c r="BE34" s="974"/>
      <c r="BF34" s="974"/>
      <c r="BG34" s="974"/>
      <c r="BH34" s="974"/>
      <c r="BI34" s="975"/>
      <c r="BJ34" s="232"/>
      <c r="BK34" s="232"/>
      <c r="BL34" s="232"/>
      <c r="BM34" s="232"/>
      <c r="BN34" s="232"/>
      <c r="BO34" s="241"/>
      <c r="BP34" s="241"/>
      <c r="BQ34" s="238">
        <v>28</v>
      </c>
      <c r="BR34" s="239"/>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30"/>
    </row>
    <row r="35" spans="1:131" ht="26.25" customHeight="1" x14ac:dyDescent="0.15">
      <c r="A35" s="242">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2"/>
      <c r="AL35" s="973"/>
      <c r="AM35" s="973"/>
      <c r="AN35" s="973"/>
      <c r="AO35" s="973"/>
      <c r="AP35" s="973"/>
      <c r="AQ35" s="973"/>
      <c r="AR35" s="973"/>
      <c r="AS35" s="973"/>
      <c r="AT35" s="973"/>
      <c r="AU35" s="973"/>
      <c r="AV35" s="973"/>
      <c r="AW35" s="973"/>
      <c r="AX35" s="973"/>
      <c r="AY35" s="973"/>
      <c r="AZ35" s="1043"/>
      <c r="BA35" s="1043"/>
      <c r="BB35" s="1043"/>
      <c r="BC35" s="1043"/>
      <c r="BD35" s="1043"/>
      <c r="BE35" s="974"/>
      <c r="BF35" s="974"/>
      <c r="BG35" s="974"/>
      <c r="BH35" s="974"/>
      <c r="BI35" s="975"/>
      <c r="BJ35" s="232"/>
      <c r="BK35" s="232"/>
      <c r="BL35" s="232"/>
      <c r="BM35" s="232"/>
      <c r="BN35" s="232"/>
      <c r="BO35" s="241"/>
      <c r="BP35" s="241"/>
      <c r="BQ35" s="238">
        <v>29</v>
      </c>
      <c r="BR35" s="239"/>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30"/>
    </row>
    <row r="36" spans="1:131" ht="26.25" customHeight="1" x14ac:dyDescent="0.15">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2"/>
      <c r="AL36" s="973"/>
      <c r="AM36" s="973"/>
      <c r="AN36" s="973"/>
      <c r="AO36" s="973"/>
      <c r="AP36" s="973"/>
      <c r="AQ36" s="973"/>
      <c r="AR36" s="973"/>
      <c r="AS36" s="973"/>
      <c r="AT36" s="973"/>
      <c r="AU36" s="973"/>
      <c r="AV36" s="973"/>
      <c r="AW36" s="973"/>
      <c r="AX36" s="973"/>
      <c r="AY36" s="973"/>
      <c r="AZ36" s="1043"/>
      <c r="BA36" s="1043"/>
      <c r="BB36" s="1043"/>
      <c r="BC36" s="1043"/>
      <c r="BD36" s="1043"/>
      <c r="BE36" s="974"/>
      <c r="BF36" s="974"/>
      <c r="BG36" s="974"/>
      <c r="BH36" s="974"/>
      <c r="BI36" s="975"/>
      <c r="BJ36" s="232"/>
      <c r="BK36" s="232"/>
      <c r="BL36" s="232"/>
      <c r="BM36" s="232"/>
      <c r="BN36" s="232"/>
      <c r="BO36" s="241"/>
      <c r="BP36" s="241"/>
      <c r="BQ36" s="238">
        <v>30</v>
      </c>
      <c r="BR36" s="239"/>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30"/>
    </row>
    <row r="37" spans="1:131" ht="26.25" customHeight="1" x14ac:dyDescent="0.15">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2"/>
      <c r="AL37" s="973"/>
      <c r="AM37" s="973"/>
      <c r="AN37" s="973"/>
      <c r="AO37" s="973"/>
      <c r="AP37" s="973"/>
      <c r="AQ37" s="973"/>
      <c r="AR37" s="973"/>
      <c r="AS37" s="973"/>
      <c r="AT37" s="973"/>
      <c r="AU37" s="973"/>
      <c r="AV37" s="973"/>
      <c r="AW37" s="973"/>
      <c r="AX37" s="973"/>
      <c r="AY37" s="973"/>
      <c r="AZ37" s="1043"/>
      <c r="BA37" s="1043"/>
      <c r="BB37" s="1043"/>
      <c r="BC37" s="1043"/>
      <c r="BD37" s="1043"/>
      <c r="BE37" s="974"/>
      <c r="BF37" s="974"/>
      <c r="BG37" s="974"/>
      <c r="BH37" s="974"/>
      <c r="BI37" s="975"/>
      <c r="BJ37" s="232"/>
      <c r="BK37" s="232"/>
      <c r="BL37" s="232"/>
      <c r="BM37" s="232"/>
      <c r="BN37" s="232"/>
      <c r="BO37" s="241"/>
      <c r="BP37" s="241"/>
      <c r="BQ37" s="238">
        <v>31</v>
      </c>
      <c r="BR37" s="239"/>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0"/>
    </row>
    <row r="38" spans="1:131" ht="26.25" customHeight="1" x14ac:dyDescent="0.15">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2"/>
      <c r="AL38" s="973"/>
      <c r="AM38" s="973"/>
      <c r="AN38" s="973"/>
      <c r="AO38" s="973"/>
      <c r="AP38" s="973"/>
      <c r="AQ38" s="973"/>
      <c r="AR38" s="973"/>
      <c r="AS38" s="973"/>
      <c r="AT38" s="973"/>
      <c r="AU38" s="973"/>
      <c r="AV38" s="973"/>
      <c r="AW38" s="973"/>
      <c r="AX38" s="973"/>
      <c r="AY38" s="973"/>
      <c r="AZ38" s="1043"/>
      <c r="BA38" s="1043"/>
      <c r="BB38" s="1043"/>
      <c r="BC38" s="1043"/>
      <c r="BD38" s="1043"/>
      <c r="BE38" s="974"/>
      <c r="BF38" s="974"/>
      <c r="BG38" s="974"/>
      <c r="BH38" s="974"/>
      <c r="BI38" s="975"/>
      <c r="BJ38" s="232"/>
      <c r="BK38" s="232"/>
      <c r="BL38" s="232"/>
      <c r="BM38" s="232"/>
      <c r="BN38" s="232"/>
      <c r="BO38" s="241"/>
      <c r="BP38" s="241"/>
      <c r="BQ38" s="238">
        <v>32</v>
      </c>
      <c r="BR38" s="239"/>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0"/>
    </row>
    <row r="39" spans="1:131" ht="26.25" customHeight="1" x14ac:dyDescent="0.15">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2"/>
      <c r="AL39" s="973"/>
      <c r="AM39" s="973"/>
      <c r="AN39" s="973"/>
      <c r="AO39" s="973"/>
      <c r="AP39" s="973"/>
      <c r="AQ39" s="973"/>
      <c r="AR39" s="973"/>
      <c r="AS39" s="973"/>
      <c r="AT39" s="973"/>
      <c r="AU39" s="973"/>
      <c r="AV39" s="973"/>
      <c r="AW39" s="973"/>
      <c r="AX39" s="973"/>
      <c r="AY39" s="973"/>
      <c r="AZ39" s="1043"/>
      <c r="BA39" s="1043"/>
      <c r="BB39" s="1043"/>
      <c r="BC39" s="1043"/>
      <c r="BD39" s="1043"/>
      <c r="BE39" s="974"/>
      <c r="BF39" s="974"/>
      <c r="BG39" s="974"/>
      <c r="BH39" s="974"/>
      <c r="BI39" s="975"/>
      <c r="BJ39" s="232"/>
      <c r="BK39" s="232"/>
      <c r="BL39" s="232"/>
      <c r="BM39" s="232"/>
      <c r="BN39" s="232"/>
      <c r="BO39" s="241"/>
      <c r="BP39" s="241"/>
      <c r="BQ39" s="238">
        <v>33</v>
      </c>
      <c r="BR39" s="239"/>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0"/>
    </row>
    <row r="40" spans="1:131" ht="26.25" customHeight="1" x14ac:dyDescent="0.15">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2"/>
      <c r="AL40" s="973"/>
      <c r="AM40" s="973"/>
      <c r="AN40" s="973"/>
      <c r="AO40" s="973"/>
      <c r="AP40" s="973"/>
      <c r="AQ40" s="973"/>
      <c r="AR40" s="973"/>
      <c r="AS40" s="973"/>
      <c r="AT40" s="973"/>
      <c r="AU40" s="973"/>
      <c r="AV40" s="973"/>
      <c r="AW40" s="973"/>
      <c r="AX40" s="973"/>
      <c r="AY40" s="973"/>
      <c r="AZ40" s="1043"/>
      <c r="BA40" s="1043"/>
      <c r="BB40" s="1043"/>
      <c r="BC40" s="1043"/>
      <c r="BD40" s="1043"/>
      <c r="BE40" s="974"/>
      <c r="BF40" s="974"/>
      <c r="BG40" s="974"/>
      <c r="BH40" s="974"/>
      <c r="BI40" s="975"/>
      <c r="BJ40" s="232"/>
      <c r="BK40" s="232"/>
      <c r="BL40" s="232"/>
      <c r="BM40" s="232"/>
      <c r="BN40" s="232"/>
      <c r="BO40" s="241"/>
      <c r="BP40" s="241"/>
      <c r="BQ40" s="238">
        <v>34</v>
      </c>
      <c r="BR40" s="239"/>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0"/>
    </row>
    <row r="41" spans="1:131" ht="26.25" customHeight="1" x14ac:dyDescent="0.15">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2"/>
      <c r="AL41" s="973"/>
      <c r="AM41" s="973"/>
      <c r="AN41" s="973"/>
      <c r="AO41" s="973"/>
      <c r="AP41" s="973"/>
      <c r="AQ41" s="973"/>
      <c r="AR41" s="973"/>
      <c r="AS41" s="973"/>
      <c r="AT41" s="973"/>
      <c r="AU41" s="973"/>
      <c r="AV41" s="973"/>
      <c r="AW41" s="973"/>
      <c r="AX41" s="973"/>
      <c r="AY41" s="973"/>
      <c r="AZ41" s="1043"/>
      <c r="BA41" s="1043"/>
      <c r="BB41" s="1043"/>
      <c r="BC41" s="1043"/>
      <c r="BD41" s="1043"/>
      <c r="BE41" s="974"/>
      <c r="BF41" s="974"/>
      <c r="BG41" s="974"/>
      <c r="BH41" s="974"/>
      <c r="BI41" s="975"/>
      <c r="BJ41" s="232"/>
      <c r="BK41" s="232"/>
      <c r="BL41" s="232"/>
      <c r="BM41" s="232"/>
      <c r="BN41" s="232"/>
      <c r="BO41" s="241"/>
      <c r="BP41" s="241"/>
      <c r="BQ41" s="238">
        <v>35</v>
      </c>
      <c r="BR41" s="239"/>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0"/>
    </row>
    <row r="42" spans="1:131" ht="26.25" customHeight="1" x14ac:dyDescent="0.15">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2"/>
      <c r="AL42" s="973"/>
      <c r="AM42" s="973"/>
      <c r="AN42" s="973"/>
      <c r="AO42" s="973"/>
      <c r="AP42" s="973"/>
      <c r="AQ42" s="973"/>
      <c r="AR42" s="973"/>
      <c r="AS42" s="973"/>
      <c r="AT42" s="973"/>
      <c r="AU42" s="973"/>
      <c r="AV42" s="973"/>
      <c r="AW42" s="973"/>
      <c r="AX42" s="973"/>
      <c r="AY42" s="973"/>
      <c r="AZ42" s="1043"/>
      <c r="BA42" s="1043"/>
      <c r="BB42" s="1043"/>
      <c r="BC42" s="1043"/>
      <c r="BD42" s="1043"/>
      <c r="BE42" s="974"/>
      <c r="BF42" s="974"/>
      <c r="BG42" s="974"/>
      <c r="BH42" s="974"/>
      <c r="BI42" s="975"/>
      <c r="BJ42" s="232"/>
      <c r="BK42" s="232"/>
      <c r="BL42" s="232"/>
      <c r="BM42" s="232"/>
      <c r="BN42" s="232"/>
      <c r="BO42" s="241"/>
      <c r="BP42" s="241"/>
      <c r="BQ42" s="238">
        <v>36</v>
      </c>
      <c r="BR42" s="239"/>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0"/>
    </row>
    <row r="43" spans="1:131" ht="26.25" customHeight="1" x14ac:dyDescent="0.15">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2"/>
      <c r="AL43" s="973"/>
      <c r="AM43" s="973"/>
      <c r="AN43" s="973"/>
      <c r="AO43" s="973"/>
      <c r="AP43" s="973"/>
      <c r="AQ43" s="973"/>
      <c r="AR43" s="973"/>
      <c r="AS43" s="973"/>
      <c r="AT43" s="973"/>
      <c r="AU43" s="973"/>
      <c r="AV43" s="973"/>
      <c r="AW43" s="973"/>
      <c r="AX43" s="973"/>
      <c r="AY43" s="973"/>
      <c r="AZ43" s="1043"/>
      <c r="BA43" s="1043"/>
      <c r="BB43" s="1043"/>
      <c r="BC43" s="1043"/>
      <c r="BD43" s="1043"/>
      <c r="BE43" s="974"/>
      <c r="BF43" s="974"/>
      <c r="BG43" s="974"/>
      <c r="BH43" s="974"/>
      <c r="BI43" s="975"/>
      <c r="BJ43" s="232"/>
      <c r="BK43" s="232"/>
      <c r="BL43" s="232"/>
      <c r="BM43" s="232"/>
      <c r="BN43" s="232"/>
      <c r="BO43" s="241"/>
      <c r="BP43" s="241"/>
      <c r="BQ43" s="238">
        <v>37</v>
      </c>
      <c r="BR43" s="239"/>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0"/>
    </row>
    <row r="44" spans="1:131" ht="26.25" customHeight="1" x14ac:dyDescent="0.15">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2"/>
      <c r="AL44" s="973"/>
      <c r="AM44" s="973"/>
      <c r="AN44" s="973"/>
      <c r="AO44" s="973"/>
      <c r="AP44" s="973"/>
      <c r="AQ44" s="973"/>
      <c r="AR44" s="973"/>
      <c r="AS44" s="973"/>
      <c r="AT44" s="973"/>
      <c r="AU44" s="973"/>
      <c r="AV44" s="973"/>
      <c r="AW44" s="973"/>
      <c r="AX44" s="973"/>
      <c r="AY44" s="973"/>
      <c r="AZ44" s="1043"/>
      <c r="BA44" s="1043"/>
      <c r="BB44" s="1043"/>
      <c r="BC44" s="1043"/>
      <c r="BD44" s="1043"/>
      <c r="BE44" s="974"/>
      <c r="BF44" s="974"/>
      <c r="BG44" s="974"/>
      <c r="BH44" s="974"/>
      <c r="BI44" s="975"/>
      <c r="BJ44" s="232"/>
      <c r="BK44" s="232"/>
      <c r="BL44" s="232"/>
      <c r="BM44" s="232"/>
      <c r="BN44" s="232"/>
      <c r="BO44" s="241"/>
      <c r="BP44" s="241"/>
      <c r="BQ44" s="238">
        <v>38</v>
      </c>
      <c r="BR44" s="239"/>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0"/>
    </row>
    <row r="45" spans="1:131" ht="26.25" customHeight="1" x14ac:dyDescent="0.15">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2"/>
      <c r="AL45" s="973"/>
      <c r="AM45" s="973"/>
      <c r="AN45" s="973"/>
      <c r="AO45" s="973"/>
      <c r="AP45" s="973"/>
      <c r="AQ45" s="973"/>
      <c r="AR45" s="973"/>
      <c r="AS45" s="973"/>
      <c r="AT45" s="973"/>
      <c r="AU45" s="973"/>
      <c r="AV45" s="973"/>
      <c r="AW45" s="973"/>
      <c r="AX45" s="973"/>
      <c r="AY45" s="973"/>
      <c r="AZ45" s="1043"/>
      <c r="BA45" s="1043"/>
      <c r="BB45" s="1043"/>
      <c r="BC45" s="1043"/>
      <c r="BD45" s="1043"/>
      <c r="BE45" s="974"/>
      <c r="BF45" s="974"/>
      <c r="BG45" s="974"/>
      <c r="BH45" s="974"/>
      <c r="BI45" s="975"/>
      <c r="BJ45" s="232"/>
      <c r="BK45" s="232"/>
      <c r="BL45" s="232"/>
      <c r="BM45" s="232"/>
      <c r="BN45" s="232"/>
      <c r="BO45" s="241"/>
      <c r="BP45" s="241"/>
      <c r="BQ45" s="238">
        <v>39</v>
      </c>
      <c r="BR45" s="239"/>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0"/>
    </row>
    <row r="46" spans="1:131" ht="26.25" customHeight="1" x14ac:dyDescent="0.15">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2"/>
      <c r="AL46" s="973"/>
      <c r="AM46" s="973"/>
      <c r="AN46" s="973"/>
      <c r="AO46" s="973"/>
      <c r="AP46" s="973"/>
      <c r="AQ46" s="973"/>
      <c r="AR46" s="973"/>
      <c r="AS46" s="973"/>
      <c r="AT46" s="973"/>
      <c r="AU46" s="973"/>
      <c r="AV46" s="973"/>
      <c r="AW46" s="973"/>
      <c r="AX46" s="973"/>
      <c r="AY46" s="973"/>
      <c r="AZ46" s="1043"/>
      <c r="BA46" s="1043"/>
      <c r="BB46" s="1043"/>
      <c r="BC46" s="1043"/>
      <c r="BD46" s="1043"/>
      <c r="BE46" s="974"/>
      <c r="BF46" s="974"/>
      <c r="BG46" s="974"/>
      <c r="BH46" s="974"/>
      <c r="BI46" s="975"/>
      <c r="BJ46" s="232"/>
      <c r="BK46" s="232"/>
      <c r="BL46" s="232"/>
      <c r="BM46" s="232"/>
      <c r="BN46" s="232"/>
      <c r="BO46" s="241"/>
      <c r="BP46" s="241"/>
      <c r="BQ46" s="238">
        <v>40</v>
      </c>
      <c r="BR46" s="239"/>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0"/>
    </row>
    <row r="47" spans="1:131" ht="26.25" customHeight="1" x14ac:dyDescent="0.15">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2"/>
      <c r="AL47" s="973"/>
      <c r="AM47" s="973"/>
      <c r="AN47" s="973"/>
      <c r="AO47" s="973"/>
      <c r="AP47" s="973"/>
      <c r="AQ47" s="973"/>
      <c r="AR47" s="973"/>
      <c r="AS47" s="973"/>
      <c r="AT47" s="973"/>
      <c r="AU47" s="973"/>
      <c r="AV47" s="973"/>
      <c r="AW47" s="973"/>
      <c r="AX47" s="973"/>
      <c r="AY47" s="973"/>
      <c r="AZ47" s="1043"/>
      <c r="BA47" s="1043"/>
      <c r="BB47" s="1043"/>
      <c r="BC47" s="1043"/>
      <c r="BD47" s="1043"/>
      <c r="BE47" s="974"/>
      <c r="BF47" s="974"/>
      <c r="BG47" s="974"/>
      <c r="BH47" s="974"/>
      <c r="BI47" s="975"/>
      <c r="BJ47" s="232"/>
      <c r="BK47" s="232"/>
      <c r="BL47" s="232"/>
      <c r="BM47" s="232"/>
      <c r="BN47" s="232"/>
      <c r="BO47" s="241"/>
      <c r="BP47" s="241"/>
      <c r="BQ47" s="238">
        <v>41</v>
      </c>
      <c r="BR47" s="239"/>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0"/>
    </row>
    <row r="48" spans="1:131" ht="26.25" customHeight="1" x14ac:dyDescent="0.15">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2"/>
      <c r="AL48" s="973"/>
      <c r="AM48" s="973"/>
      <c r="AN48" s="973"/>
      <c r="AO48" s="973"/>
      <c r="AP48" s="973"/>
      <c r="AQ48" s="973"/>
      <c r="AR48" s="973"/>
      <c r="AS48" s="973"/>
      <c r="AT48" s="973"/>
      <c r="AU48" s="973"/>
      <c r="AV48" s="973"/>
      <c r="AW48" s="973"/>
      <c r="AX48" s="973"/>
      <c r="AY48" s="973"/>
      <c r="AZ48" s="1043"/>
      <c r="BA48" s="1043"/>
      <c r="BB48" s="1043"/>
      <c r="BC48" s="1043"/>
      <c r="BD48" s="1043"/>
      <c r="BE48" s="974"/>
      <c r="BF48" s="974"/>
      <c r="BG48" s="974"/>
      <c r="BH48" s="974"/>
      <c r="BI48" s="975"/>
      <c r="BJ48" s="232"/>
      <c r="BK48" s="232"/>
      <c r="BL48" s="232"/>
      <c r="BM48" s="232"/>
      <c r="BN48" s="232"/>
      <c r="BO48" s="241"/>
      <c r="BP48" s="241"/>
      <c r="BQ48" s="238">
        <v>42</v>
      </c>
      <c r="BR48" s="239"/>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0"/>
    </row>
    <row r="49" spans="1:131" ht="26.25" customHeight="1" x14ac:dyDescent="0.15">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2"/>
      <c r="AL49" s="973"/>
      <c r="AM49" s="973"/>
      <c r="AN49" s="973"/>
      <c r="AO49" s="973"/>
      <c r="AP49" s="973"/>
      <c r="AQ49" s="973"/>
      <c r="AR49" s="973"/>
      <c r="AS49" s="973"/>
      <c r="AT49" s="973"/>
      <c r="AU49" s="973"/>
      <c r="AV49" s="973"/>
      <c r="AW49" s="973"/>
      <c r="AX49" s="973"/>
      <c r="AY49" s="973"/>
      <c r="AZ49" s="1043"/>
      <c r="BA49" s="1043"/>
      <c r="BB49" s="1043"/>
      <c r="BC49" s="1043"/>
      <c r="BD49" s="1043"/>
      <c r="BE49" s="974"/>
      <c r="BF49" s="974"/>
      <c r="BG49" s="974"/>
      <c r="BH49" s="974"/>
      <c r="BI49" s="975"/>
      <c r="BJ49" s="232"/>
      <c r="BK49" s="232"/>
      <c r="BL49" s="232"/>
      <c r="BM49" s="232"/>
      <c r="BN49" s="232"/>
      <c r="BO49" s="241"/>
      <c r="BP49" s="241"/>
      <c r="BQ49" s="238">
        <v>43</v>
      </c>
      <c r="BR49" s="239"/>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0"/>
    </row>
    <row r="50" spans="1:131" ht="26.25" customHeight="1" x14ac:dyDescent="0.15">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4"/>
      <c r="BF50" s="974"/>
      <c r="BG50" s="974"/>
      <c r="BH50" s="974"/>
      <c r="BI50" s="975"/>
      <c r="BJ50" s="232"/>
      <c r="BK50" s="232"/>
      <c r="BL50" s="232"/>
      <c r="BM50" s="232"/>
      <c r="BN50" s="232"/>
      <c r="BO50" s="241"/>
      <c r="BP50" s="241"/>
      <c r="BQ50" s="238">
        <v>44</v>
      </c>
      <c r="BR50" s="239"/>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0"/>
    </row>
    <row r="51" spans="1:131" ht="26.25" customHeight="1" x14ac:dyDescent="0.15">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4"/>
      <c r="BF51" s="974"/>
      <c r="BG51" s="974"/>
      <c r="BH51" s="974"/>
      <c r="BI51" s="975"/>
      <c r="BJ51" s="232"/>
      <c r="BK51" s="232"/>
      <c r="BL51" s="232"/>
      <c r="BM51" s="232"/>
      <c r="BN51" s="232"/>
      <c r="BO51" s="241"/>
      <c r="BP51" s="241"/>
      <c r="BQ51" s="238">
        <v>45</v>
      </c>
      <c r="BR51" s="239"/>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0"/>
    </row>
    <row r="52" spans="1:131" ht="26.25" customHeight="1" x14ac:dyDescent="0.15">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4"/>
      <c r="BF52" s="974"/>
      <c r="BG52" s="974"/>
      <c r="BH52" s="974"/>
      <c r="BI52" s="975"/>
      <c r="BJ52" s="232"/>
      <c r="BK52" s="232"/>
      <c r="BL52" s="232"/>
      <c r="BM52" s="232"/>
      <c r="BN52" s="232"/>
      <c r="BO52" s="241"/>
      <c r="BP52" s="241"/>
      <c r="BQ52" s="238">
        <v>46</v>
      </c>
      <c r="BR52" s="239"/>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0"/>
    </row>
    <row r="53" spans="1:131" ht="26.25" customHeight="1" x14ac:dyDescent="0.15">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4"/>
      <c r="BF53" s="974"/>
      <c r="BG53" s="974"/>
      <c r="BH53" s="974"/>
      <c r="BI53" s="975"/>
      <c r="BJ53" s="232"/>
      <c r="BK53" s="232"/>
      <c r="BL53" s="232"/>
      <c r="BM53" s="232"/>
      <c r="BN53" s="232"/>
      <c r="BO53" s="241"/>
      <c r="BP53" s="241"/>
      <c r="BQ53" s="238">
        <v>47</v>
      </c>
      <c r="BR53" s="239"/>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0"/>
    </row>
    <row r="54" spans="1:131" ht="26.25" customHeight="1" x14ac:dyDescent="0.15">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4"/>
      <c r="BF54" s="974"/>
      <c r="BG54" s="974"/>
      <c r="BH54" s="974"/>
      <c r="BI54" s="975"/>
      <c r="BJ54" s="232"/>
      <c r="BK54" s="232"/>
      <c r="BL54" s="232"/>
      <c r="BM54" s="232"/>
      <c r="BN54" s="232"/>
      <c r="BO54" s="241"/>
      <c r="BP54" s="241"/>
      <c r="BQ54" s="238">
        <v>48</v>
      </c>
      <c r="BR54" s="239"/>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0"/>
    </row>
    <row r="55" spans="1:131" ht="26.25" customHeight="1" x14ac:dyDescent="0.15">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4"/>
      <c r="BF55" s="974"/>
      <c r="BG55" s="974"/>
      <c r="BH55" s="974"/>
      <c r="BI55" s="975"/>
      <c r="BJ55" s="232"/>
      <c r="BK55" s="232"/>
      <c r="BL55" s="232"/>
      <c r="BM55" s="232"/>
      <c r="BN55" s="232"/>
      <c r="BO55" s="241"/>
      <c r="BP55" s="241"/>
      <c r="BQ55" s="238">
        <v>49</v>
      </c>
      <c r="BR55" s="239"/>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0"/>
    </row>
    <row r="56" spans="1:131" ht="26.25" customHeight="1" x14ac:dyDescent="0.15">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4"/>
      <c r="BF56" s="974"/>
      <c r="BG56" s="974"/>
      <c r="BH56" s="974"/>
      <c r="BI56" s="975"/>
      <c r="BJ56" s="232"/>
      <c r="BK56" s="232"/>
      <c r="BL56" s="232"/>
      <c r="BM56" s="232"/>
      <c r="BN56" s="232"/>
      <c r="BO56" s="241"/>
      <c r="BP56" s="241"/>
      <c r="BQ56" s="238">
        <v>50</v>
      </c>
      <c r="BR56" s="239"/>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0"/>
    </row>
    <row r="57" spans="1:131" ht="26.25" customHeight="1" x14ac:dyDescent="0.15">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4"/>
      <c r="BF57" s="974"/>
      <c r="BG57" s="974"/>
      <c r="BH57" s="974"/>
      <c r="BI57" s="975"/>
      <c r="BJ57" s="232"/>
      <c r="BK57" s="232"/>
      <c r="BL57" s="232"/>
      <c r="BM57" s="232"/>
      <c r="BN57" s="232"/>
      <c r="BO57" s="241"/>
      <c r="BP57" s="241"/>
      <c r="BQ57" s="238">
        <v>51</v>
      </c>
      <c r="BR57" s="239"/>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0"/>
    </row>
    <row r="58" spans="1:131" ht="26.25" customHeight="1" x14ac:dyDescent="0.15">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4"/>
      <c r="BF58" s="974"/>
      <c r="BG58" s="974"/>
      <c r="BH58" s="974"/>
      <c r="BI58" s="975"/>
      <c r="BJ58" s="232"/>
      <c r="BK58" s="232"/>
      <c r="BL58" s="232"/>
      <c r="BM58" s="232"/>
      <c r="BN58" s="232"/>
      <c r="BO58" s="241"/>
      <c r="BP58" s="241"/>
      <c r="BQ58" s="238">
        <v>52</v>
      </c>
      <c r="BR58" s="239"/>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0"/>
    </row>
    <row r="59" spans="1:131" ht="26.25" customHeight="1" x14ac:dyDescent="0.15">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4"/>
      <c r="BF59" s="974"/>
      <c r="BG59" s="974"/>
      <c r="BH59" s="974"/>
      <c r="BI59" s="975"/>
      <c r="BJ59" s="232"/>
      <c r="BK59" s="232"/>
      <c r="BL59" s="232"/>
      <c r="BM59" s="232"/>
      <c r="BN59" s="232"/>
      <c r="BO59" s="241"/>
      <c r="BP59" s="241"/>
      <c r="BQ59" s="238">
        <v>53</v>
      </c>
      <c r="BR59" s="239"/>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0"/>
    </row>
    <row r="60" spans="1:131" ht="26.25" customHeight="1" x14ac:dyDescent="0.15">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4"/>
      <c r="BF60" s="974"/>
      <c r="BG60" s="974"/>
      <c r="BH60" s="974"/>
      <c r="BI60" s="975"/>
      <c r="BJ60" s="232"/>
      <c r="BK60" s="232"/>
      <c r="BL60" s="232"/>
      <c r="BM60" s="232"/>
      <c r="BN60" s="232"/>
      <c r="BO60" s="241"/>
      <c r="BP60" s="241"/>
      <c r="BQ60" s="238">
        <v>54</v>
      </c>
      <c r="BR60" s="239"/>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0"/>
    </row>
    <row r="61" spans="1:131" ht="26.25" customHeight="1" thickBot="1" x14ac:dyDescent="0.2">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4"/>
      <c r="BF61" s="974"/>
      <c r="BG61" s="974"/>
      <c r="BH61" s="974"/>
      <c r="BI61" s="975"/>
      <c r="BJ61" s="232"/>
      <c r="BK61" s="232"/>
      <c r="BL61" s="232"/>
      <c r="BM61" s="232"/>
      <c r="BN61" s="232"/>
      <c r="BO61" s="241"/>
      <c r="BP61" s="241"/>
      <c r="BQ61" s="238">
        <v>55</v>
      </c>
      <c r="BR61" s="239"/>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0"/>
    </row>
    <row r="62" spans="1:131" ht="26.25" customHeight="1" x14ac:dyDescent="0.15">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4"/>
      <c r="BF62" s="974"/>
      <c r="BG62" s="974"/>
      <c r="BH62" s="974"/>
      <c r="BI62" s="975"/>
      <c r="BJ62" s="1029" t="s">
        <v>396</v>
      </c>
      <c r="BK62" s="1030"/>
      <c r="BL62" s="1030"/>
      <c r="BM62" s="1030"/>
      <c r="BN62" s="1031"/>
      <c r="BO62" s="241"/>
      <c r="BP62" s="241"/>
      <c r="BQ62" s="238">
        <v>56</v>
      </c>
      <c r="BR62" s="239"/>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0"/>
    </row>
    <row r="63" spans="1:131" ht="26.25" customHeight="1" thickBot="1" x14ac:dyDescent="0.2">
      <c r="A63" s="240" t="s">
        <v>376</v>
      </c>
      <c r="B63" s="939" t="s">
        <v>397</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2"/>
      <c r="AF63" s="1023">
        <v>3372</v>
      </c>
      <c r="AG63" s="961"/>
      <c r="AH63" s="961"/>
      <c r="AI63" s="961"/>
      <c r="AJ63" s="1024"/>
      <c r="AK63" s="1025"/>
      <c r="AL63" s="965"/>
      <c r="AM63" s="965"/>
      <c r="AN63" s="965"/>
      <c r="AO63" s="965"/>
      <c r="AP63" s="961">
        <f>SUM(AP31:AT33)</f>
        <v>10746</v>
      </c>
      <c r="AQ63" s="961"/>
      <c r="AR63" s="961"/>
      <c r="AS63" s="961"/>
      <c r="AT63" s="961"/>
      <c r="AU63" s="961">
        <f>SUM(AU32:AY33)</f>
        <v>3475</v>
      </c>
      <c r="AV63" s="961"/>
      <c r="AW63" s="961"/>
      <c r="AX63" s="961"/>
      <c r="AY63" s="961"/>
      <c r="AZ63" s="1019"/>
      <c r="BA63" s="1019"/>
      <c r="BB63" s="1019"/>
      <c r="BC63" s="1019"/>
      <c r="BD63" s="1019"/>
      <c r="BE63" s="962"/>
      <c r="BF63" s="962"/>
      <c r="BG63" s="962"/>
      <c r="BH63" s="962"/>
      <c r="BI63" s="963"/>
      <c r="BJ63" s="1020" t="s">
        <v>121</v>
      </c>
      <c r="BK63" s="955"/>
      <c r="BL63" s="955"/>
      <c r="BM63" s="955"/>
      <c r="BN63" s="1021"/>
      <c r="BO63" s="241"/>
      <c r="BP63" s="241"/>
      <c r="BQ63" s="238">
        <v>57</v>
      </c>
      <c r="BR63" s="239"/>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0"/>
    </row>
    <row r="66" spans="1:131" ht="26.25" customHeight="1" x14ac:dyDescent="0.15">
      <c r="A66" s="997" t="s">
        <v>399</v>
      </c>
      <c r="B66" s="998"/>
      <c r="C66" s="998"/>
      <c r="D66" s="998"/>
      <c r="E66" s="998"/>
      <c r="F66" s="998"/>
      <c r="G66" s="998"/>
      <c r="H66" s="998"/>
      <c r="I66" s="998"/>
      <c r="J66" s="998"/>
      <c r="K66" s="998"/>
      <c r="L66" s="998"/>
      <c r="M66" s="998"/>
      <c r="N66" s="998"/>
      <c r="O66" s="998"/>
      <c r="P66" s="999"/>
      <c r="Q66" s="1003" t="s">
        <v>380</v>
      </c>
      <c r="R66" s="1004"/>
      <c r="S66" s="1004"/>
      <c r="T66" s="1004"/>
      <c r="U66" s="1005"/>
      <c r="V66" s="1003" t="s">
        <v>381</v>
      </c>
      <c r="W66" s="1004"/>
      <c r="X66" s="1004"/>
      <c r="Y66" s="1004"/>
      <c r="Z66" s="1005"/>
      <c r="AA66" s="1003" t="s">
        <v>382</v>
      </c>
      <c r="AB66" s="1004"/>
      <c r="AC66" s="1004"/>
      <c r="AD66" s="1004"/>
      <c r="AE66" s="1005"/>
      <c r="AF66" s="1009" t="s">
        <v>383</v>
      </c>
      <c r="AG66" s="1010"/>
      <c r="AH66" s="1010"/>
      <c r="AI66" s="1010"/>
      <c r="AJ66" s="1011"/>
      <c r="AK66" s="1003" t="s">
        <v>384</v>
      </c>
      <c r="AL66" s="998"/>
      <c r="AM66" s="998"/>
      <c r="AN66" s="998"/>
      <c r="AO66" s="999"/>
      <c r="AP66" s="1003" t="s">
        <v>385</v>
      </c>
      <c r="AQ66" s="1004"/>
      <c r="AR66" s="1004"/>
      <c r="AS66" s="1004"/>
      <c r="AT66" s="1005"/>
      <c r="AU66" s="1003" t="s">
        <v>400</v>
      </c>
      <c r="AV66" s="1004"/>
      <c r="AW66" s="1004"/>
      <c r="AX66" s="1004"/>
      <c r="AY66" s="1005"/>
      <c r="AZ66" s="1003" t="s">
        <v>364</v>
      </c>
      <c r="BA66" s="1004"/>
      <c r="BB66" s="1004"/>
      <c r="BC66" s="1004"/>
      <c r="BD66" s="1017"/>
      <c r="BE66" s="241"/>
      <c r="BF66" s="241"/>
      <c r="BG66" s="241"/>
      <c r="BH66" s="241"/>
      <c r="BI66" s="241"/>
      <c r="BJ66" s="241"/>
      <c r="BK66" s="241"/>
      <c r="BL66" s="241"/>
      <c r="BM66" s="241"/>
      <c r="BN66" s="241"/>
      <c r="BO66" s="241"/>
      <c r="BP66" s="241"/>
      <c r="BQ66" s="238">
        <v>60</v>
      </c>
      <c r="BR66" s="243"/>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30"/>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1"/>
      <c r="BF67" s="241"/>
      <c r="BG67" s="241"/>
      <c r="BH67" s="241"/>
      <c r="BI67" s="241"/>
      <c r="BJ67" s="241"/>
      <c r="BK67" s="241"/>
      <c r="BL67" s="241"/>
      <c r="BM67" s="241"/>
      <c r="BN67" s="241"/>
      <c r="BO67" s="241"/>
      <c r="BP67" s="241"/>
      <c r="BQ67" s="238">
        <v>61</v>
      </c>
      <c r="BR67" s="243"/>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30"/>
    </row>
    <row r="68" spans="1:131" ht="26.25" customHeight="1" thickTop="1" x14ac:dyDescent="0.15">
      <c r="A68" s="236">
        <v>1</v>
      </c>
      <c r="B68" s="987" t="s">
        <v>548</v>
      </c>
      <c r="C68" s="988"/>
      <c r="D68" s="988"/>
      <c r="E68" s="988"/>
      <c r="F68" s="988"/>
      <c r="G68" s="988"/>
      <c r="H68" s="988"/>
      <c r="I68" s="988"/>
      <c r="J68" s="988"/>
      <c r="K68" s="988"/>
      <c r="L68" s="988"/>
      <c r="M68" s="988"/>
      <c r="N68" s="988"/>
      <c r="O68" s="988"/>
      <c r="P68" s="989"/>
      <c r="Q68" s="990">
        <v>215</v>
      </c>
      <c r="R68" s="984"/>
      <c r="S68" s="984"/>
      <c r="T68" s="984"/>
      <c r="U68" s="984"/>
      <c r="V68" s="984">
        <v>200</v>
      </c>
      <c r="W68" s="984"/>
      <c r="X68" s="984"/>
      <c r="Y68" s="984"/>
      <c r="Z68" s="984"/>
      <c r="AA68" s="984">
        <v>15</v>
      </c>
      <c r="AB68" s="984"/>
      <c r="AC68" s="984"/>
      <c r="AD68" s="984"/>
      <c r="AE68" s="984"/>
      <c r="AF68" s="984">
        <v>15</v>
      </c>
      <c r="AG68" s="984"/>
      <c r="AH68" s="984"/>
      <c r="AI68" s="984"/>
      <c r="AJ68" s="984"/>
      <c r="AK68" s="984" t="s">
        <v>547</v>
      </c>
      <c r="AL68" s="984"/>
      <c r="AM68" s="984"/>
      <c r="AN68" s="984"/>
      <c r="AO68" s="984"/>
      <c r="AP68" s="984" t="s">
        <v>547</v>
      </c>
      <c r="AQ68" s="984"/>
      <c r="AR68" s="984"/>
      <c r="AS68" s="984"/>
      <c r="AT68" s="984"/>
      <c r="AU68" s="984" t="s">
        <v>547</v>
      </c>
      <c r="AV68" s="984"/>
      <c r="AW68" s="984"/>
      <c r="AX68" s="984"/>
      <c r="AY68" s="984"/>
      <c r="AZ68" s="985"/>
      <c r="BA68" s="985"/>
      <c r="BB68" s="985"/>
      <c r="BC68" s="985"/>
      <c r="BD68" s="986"/>
      <c r="BE68" s="241"/>
      <c r="BF68" s="241"/>
      <c r="BG68" s="241"/>
      <c r="BH68" s="241"/>
      <c r="BI68" s="241"/>
      <c r="BJ68" s="241"/>
      <c r="BK68" s="241"/>
      <c r="BL68" s="241"/>
      <c r="BM68" s="241"/>
      <c r="BN68" s="241"/>
      <c r="BO68" s="241"/>
      <c r="BP68" s="241"/>
      <c r="BQ68" s="238">
        <v>62</v>
      </c>
      <c r="BR68" s="243"/>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30"/>
    </row>
    <row r="69" spans="1:131" ht="26.25" customHeight="1" x14ac:dyDescent="0.15">
      <c r="A69" s="238">
        <v>2</v>
      </c>
      <c r="B69" s="976" t="s">
        <v>549</v>
      </c>
      <c r="C69" s="977"/>
      <c r="D69" s="977"/>
      <c r="E69" s="977"/>
      <c r="F69" s="977"/>
      <c r="G69" s="977"/>
      <c r="H69" s="977"/>
      <c r="I69" s="977"/>
      <c r="J69" s="977"/>
      <c r="K69" s="977"/>
      <c r="L69" s="977"/>
      <c r="M69" s="977"/>
      <c r="N69" s="977"/>
      <c r="O69" s="977"/>
      <c r="P69" s="978"/>
      <c r="Q69" s="979">
        <v>7664</v>
      </c>
      <c r="R69" s="973"/>
      <c r="S69" s="973"/>
      <c r="T69" s="973"/>
      <c r="U69" s="973"/>
      <c r="V69" s="973">
        <v>7152</v>
      </c>
      <c r="W69" s="973"/>
      <c r="X69" s="973"/>
      <c r="Y69" s="973"/>
      <c r="Z69" s="973"/>
      <c r="AA69" s="973">
        <v>512</v>
      </c>
      <c r="AB69" s="973"/>
      <c r="AC69" s="973"/>
      <c r="AD69" s="973"/>
      <c r="AE69" s="973"/>
      <c r="AF69" s="973">
        <v>512</v>
      </c>
      <c r="AG69" s="973"/>
      <c r="AH69" s="973"/>
      <c r="AI69" s="973"/>
      <c r="AJ69" s="973"/>
      <c r="AK69" s="983" t="s">
        <v>547</v>
      </c>
      <c r="AL69" s="981"/>
      <c r="AM69" s="981"/>
      <c r="AN69" s="981"/>
      <c r="AO69" s="982"/>
      <c r="AP69" s="983" t="s">
        <v>547</v>
      </c>
      <c r="AQ69" s="981"/>
      <c r="AR69" s="981"/>
      <c r="AS69" s="981"/>
      <c r="AT69" s="982"/>
      <c r="AU69" s="983" t="s">
        <v>547</v>
      </c>
      <c r="AV69" s="981"/>
      <c r="AW69" s="981"/>
      <c r="AX69" s="981"/>
      <c r="AY69" s="982"/>
      <c r="AZ69" s="974"/>
      <c r="BA69" s="974"/>
      <c r="BB69" s="974"/>
      <c r="BC69" s="974"/>
      <c r="BD69" s="975"/>
      <c r="BE69" s="241"/>
      <c r="BF69" s="241"/>
      <c r="BG69" s="241"/>
      <c r="BH69" s="241"/>
      <c r="BI69" s="241"/>
      <c r="BJ69" s="241"/>
      <c r="BK69" s="241"/>
      <c r="BL69" s="241"/>
      <c r="BM69" s="241"/>
      <c r="BN69" s="241"/>
      <c r="BO69" s="241"/>
      <c r="BP69" s="241"/>
      <c r="BQ69" s="238">
        <v>63</v>
      </c>
      <c r="BR69" s="243"/>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30"/>
    </row>
    <row r="70" spans="1:131" ht="26.25" customHeight="1" x14ac:dyDescent="0.15">
      <c r="A70" s="238">
        <v>3</v>
      </c>
      <c r="B70" s="976" t="s">
        <v>550</v>
      </c>
      <c r="C70" s="977"/>
      <c r="D70" s="977"/>
      <c r="E70" s="977"/>
      <c r="F70" s="977"/>
      <c r="G70" s="977"/>
      <c r="H70" s="977"/>
      <c r="I70" s="977"/>
      <c r="J70" s="977"/>
      <c r="K70" s="977"/>
      <c r="L70" s="977"/>
      <c r="M70" s="977"/>
      <c r="N70" s="977"/>
      <c r="O70" s="977"/>
      <c r="P70" s="978"/>
      <c r="Q70" s="979">
        <v>183</v>
      </c>
      <c r="R70" s="973"/>
      <c r="S70" s="973"/>
      <c r="T70" s="973"/>
      <c r="U70" s="973"/>
      <c r="V70" s="973">
        <v>172</v>
      </c>
      <c r="W70" s="973"/>
      <c r="X70" s="973"/>
      <c r="Y70" s="973"/>
      <c r="Z70" s="973"/>
      <c r="AA70" s="973">
        <v>11</v>
      </c>
      <c r="AB70" s="973"/>
      <c r="AC70" s="973"/>
      <c r="AD70" s="973"/>
      <c r="AE70" s="973"/>
      <c r="AF70" s="973">
        <v>11</v>
      </c>
      <c r="AG70" s="973"/>
      <c r="AH70" s="973"/>
      <c r="AI70" s="973"/>
      <c r="AJ70" s="973"/>
      <c r="AK70" s="983" t="s">
        <v>547</v>
      </c>
      <c r="AL70" s="981"/>
      <c r="AM70" s="981"/>
      <c r="AN70" s="981"/>
      <c r="AO70" s="982"/>
      <c r="AP70" s="983" t="s">
        <v>547</v>
      </c>
      <c r="AQ70" s="981"/>
      <c r="AR70" s="981"/>
      <c r="AS70" s="981"/>
      <c r="AT70" s="982"/>
      <c r="AU70" s="983" t="s">
        <v>547</v>
      </c>
      <c r="AV70" s="981"/>
      <c r="AW70" s="981"/>
      <c r="AX70" s="981"/>
      <c r="AY70" s="982"/>
      <c r="AZ70" s="974"/>
      <c r="BA70" s="974"/>
      <c r="BB70" s="974"/>
      <c r="BC70" s="974"/>
      <c r="BD70" s="975"/>
      <c r="BE70" s="241"/>
      <c r="BF70" s="241"/>
      <c r="BG70" s="241"/>
      <c r="BH70" s="241"/>
      <c r="BI70" s="241"/>
      <c r="BJ70" s="241"/>
      <c r="BK70" s="241"/>
      <c r="BL70" s="241"/>
      <c r="BM70" s="241"/>
      <c r="BN70" s="241"/>
      <c r="BO70" s="241"/>
      <c r="BP70" s="241"/>
      <c r="BQ70" s="238">
        <v>64</v>
      </c>
      <c r="BR70" s="243"/>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30"/>
    </row>
    <row r="71" spans="1:131" ht="26.25" customHeight="1" x14ac:dyDescent="0.15">
      <c r="A71" s="238">
        <v>4</v>
      </c>
      <c r="B71" s="976" t="s">
        <v>551</v>
      </c>
      <c r="C71" s="977"/>
      <c r="D71" s="977"/>
      <c r="E71" s="977"/>
      <c r="F71" s="977"/>
      <c r="G71" s="977"/>
      <c r="H71" s="977"/>
      <c r="I71" s="977"/>
      <c r="J71" s="977"/>
      <c r="K71" s="977"/>
      <c r="L71" s="977"/>
      <c r="M71" s="977"/>
      <c r="N71" s="977"/>
      <c r="O71" s="977"/>
      <c r="P71" s="978"/>
      <c r="Q71" s="979">
        <v>276</v>
      </c>
      <c r="R71" s="973"/>
      <c r="S71" s="973"/>
      <c r="T71" s="973"/>
      <c r="U71" s="973"/>
      <c r="V71" s="973">
        <v>247</v>
      </c>
      <c r="W71" s="973"/>
      <c r="X71" s="973"/>
      <c r="Y71" s="973"/>
      <c r="Z71" s="973"/>
      <c r="AA71" s="973">
        <v>29</v>
      </c>
      <c r="AB71" s="973"/>
      <c r="AC71" s="973"/>
      <c r="AD71" s="973"/>
      <c r="AE71" s="973"/>
      <c r="AF71" s="973">
        <v>29</v>
      </c>
      <c r="AG71" s="973"/>
      <c r="AH71" s="973"/>
      <c r="AI71" s="973"/>
      <c r="AJ71" s="973"/>
      <c r="AK71" s="983" t="s">
        <v>547</v>
      </c>
      <c r="AL71" s="981"/>
      <c r="AM71" s="981"/>
      <c r="AN71" s="981"/>
      <c r="AO71" s="982"/>
      <c r="AP71" s="983" t="s">
        <v>547</v>
      </c>
      <c r="AQ71" s="981"/>
      <c r="AR71" s="981"/>
      <c r="AS71" s="981"/>
      <c r="AT71" s="982"/>
      <c r="AU71" s="983" t="s">
        <v>547</v>
      </c>
      <c r="AV71" s="981"/>
      <c r="AW71" s="981"/>
      <c r="AX71" s="981"/>
      <c r="AY71" s="982"/>
      <c r="AZ71" s="974"/>
      <c r="BA71" s="974"/>
      <c r="BB71" s="974"/>
      <c r="BC71" s="974"/>
      <c r="BD71" s="975"/>
      <c r="BE71" s="241"/>
      <c r="BF71" s="241"/>
      <c r="BG71" s="241"/>
      <c r="BH71" s="241"/>
      <c r="BI71" s="241"/>
      <c r="BJ71" s="241"/>
      <c r="BK71" s="241"/>
      <c r="BL71" s="241"/>
      <c r="BM71" s="241"/>
      <c r="BN71" s="241"/>
      <c r="BO71" s="241"/>
      <c r="BP71" s="241"/>
      <c r="BQ71" s="238">
        <v>65</v>
      </c>
      <c r="BR71" s="243"/>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30"/>
    </row>
    <row r="72" spans="1:131" ht="26.25" customHeight="1" x14ac:dyDescent="0.15">
      <c r="A72" s="238">
        <v>5</v>
      </c>
      <c r="B72" s="976" t="s">
        <v>552</v>
      </c>
      <c r="C72" s="977"/>
      <c r="D72" s="977"/>
      <c r="E72" s="977"/>
      <c r="F72" s="977"/>
      <c r="G72" s="977"/>
      <c r="H72" s="977"/>
      <c r="I72" s="977"/>
      <c r="J72" s="977"/>
      <c r="K72" s="977"/>
      <c r="L72" s="977"/>
      <c r="M72" s="977"/>
      <c r="N72" s="977"/>
      <c r="O72" s="977"/>
      <c r="P72" s="978"/>
      <c r="Q72" s="979">
        <v>41</v>
      </c>
      <c r="R72" s="973"/>
      <c r="S72" s="973"/>
      <c r="T72" s="973"/>
      <c r="U72" s="973"/>
      <c r="V72" s="973">
        <v>18</v>
      </c>
      <c r="W72" s="973"/>
      <c r="X72" s="973"/>
      <c r="Y72" s="973"/>
      <c r="Z72" s="973"/>
      <c r="AA72" s="973">
        <v>23</v>
      </c>
      <c r="AB72" s="973"/>
      <c r="AC72" s="973"/>
      <c r="AD72" s="973"/>
      <c r="AE72" s="973"/>
      <c r="AF72" s="973">
        <v>23</v>
      </c>
      <c r="AG72" s="973"/>
      <c r="AH72" s="973"/>
      <c r="AI72" s="973"/>
      <c r="AJ72" s="973"/>
      <c r="AK72" s="983" t="s">
        <v>547</v>
      </c>
      <c r="AL72" s="981"/>
      <c r="AM72" s="981"/>
      <c r="AN72" s="981"/>
      <c r="AO72" s="982"/>
      <c r="AP72" s="983" t="s">
        <v>547</v>
      </c>
      <c r="AQ72" s="981"/>
      <c r="AR72" s="981"/>
      <c r="AS72" s="981"/>
      <c r="AT72" s="982"/>
      <c r="AU72" s="983" t="s">
        <v>547</v>
      </c>
      <c r="AV72" s="981"/>
      <c r="AW72" s="981"/>
      <c r="AX72" s="981"/>
      <c r="AY72" s="982"/>
      <c r="AZ72" s="974"/>
      <c r="BA72" s="974"/>
      <c r="BB72" s="974"/>
      <c r="BC72" s="974"/>
      <c r="BD72" s="975"/>
      <c r="BE72" s="241"/>
      <c r="BF72" s="241"/>
      <c r="BG72" s="241"/>
      <c r="BH72" s="241"/>
      <c r="BI72" s="241"/>
      <c r="BJ72" s="241"/>
      <c r="BK72" s="241"/>
      <c r="BL72" s="241"/>
      <c r="BM72" s="241"/>
      <c r="BN72" s="241"/>
      <c r="BO72" s="241"/>
      <c r="BP72" s="241"/>
      <c r="BQ72" s="238">
        <v>66</v>
      </c>
      <c r="BR72" s="243"/>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30"/>
    </row>
    <row r="73" spans="1:131" ht="26.25" customHeight="1" x14ac:dyDescent="0.15">
      <c r="A73" s="238">
        <v>6</v>
      </c>
      <c r="B73" s="976" t="s">
        <v>553</v>
      </c>
      <c r="C73" s="977"/>
      <c r="D73" s="977"/>
      <c r="E73" s="977"/>
      <c r="F73" s="977"/>
      <c r="G73" s="977"/>
      <c r="H73" s="977"/>
      <c r="I73" s="977"/>
      <c r="J73" s="977"/>
      <c r="K73" s="977"/>
      <c r="L73" s="977"/>
      <c r="M73" s="977"/>
      <c r="N73" s="977"/>
      <c r="O73" s="977"/>
      <c r="P73" s="978"/>
      <c r="Q73" s="979">
        <v>1655</v>
      </c>
      <c r="R73" s="973"/>
      <c r="S73" s="973"/>
      <c r="T73" s="973"/>
      <c r="U73" s="973"/>
      <c r="V73" s="973">
        <v>1606</v>
      </c>
      <c r="W73" s="973"/>
      <c r="X73" s="973"/>
      <c r="Y73" s="973"/>
      <c r="Z73" s="973"/>
      <c r="AA73" s="973">
        <v>49</v>
      </c>
      <c r="AB73" s="973"/>
      <c r="AC73" s="973"/>
      <c r="AD73" s="973"/>
      <c r="AE73" s="973"/>
      <c r="AF73" s="973">
        <v>49</v>
      </c>
      <c r="AG73" s="973"/>
      <c r="AH73" s="973"/>
      <c r="AI73" s="973"/>
      <c r="AJ73" s="973"/>
      <c r="AK73" s="983" t="s">
        <v>547</v>
      </c>
      <c r="AL73" s="981"/>
      <c r="AM73" s="981"/>
      <c r="AN73" s="981"/>
      <c r="AO73" s="982"/>
      <c r="AP73" s="973">
        <v>209</v>
      </c>
      <c r="AQ73" s="973"/>
      <c r="AR73" s="973"/>
      <c r="AS73" s="973"/>
      <c r="AT73" s="973"/>
      <c r="AU73" s="973">
        <v>185</v>
      </c>
      <c r="AV73" s="973"/>
      <c r="AW73" s="973"/>
      <c r="AX73" s="973"/>
      <c r="AY73" s="973"/>
      <c r="AZ73" s="974"/>
      <c r="BA73" s="974"/>
      <c r="BB73" s="974"/>
      <c r="BC73" s="974"/>
      <c r="BD73" s="975"/>
      <c r="BE73" s="241"/>
      <c r="BF73" s="241"/>
      <c r="BG73" s="241"/>
      <c r="BH73" s="241"/>
      <c r="BI73" s="241"/>
      <c r="BJ73" s="241"/>
      <c r="BK73" s="241"/>
      <c r="BL73" s="241"/>
      <c r="BM73" s="241"/>
      <c r="BN73" s="241"/>
      <c r="BO73" s="241"/>
      <c r="BP73" s="241"/>
      <c r="BQ73" s="238">
        <v>67</v>
      </c>
      <c r="BR73" s="243"/>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30"/>
    </row>
    <row r="74" spans="1:131" ht="26.25" customHeight="1" x14ac:dyDescent="0.15">
      <c r="A74" s="238">
        <v>7</v>
      </c>
      <c r="B74" s="976" t="s">
        <v>554</v>
      </c>
      <c r="C74" s="977"/>
      <c r="D74" s="977"/>
      <c r="E74" s="977"/>
      <c r="F74" s="977"/>
      <c r="G74" s="977"/>
      <c r="H74" s="977"/>
      <c r="I74" s="977"/>
      <c r="J74" s="977"/>
      <c r="K74" s="977"/>
      <c r="L74" s="977"/>
      <c r="M74" s="977"/>
      <c r="N74" s="977"/>
      <c r="O74" s="977"/>
      <c r="P74" s="978"/>
      <c r="Q74" s="979">
        <v>298</v>
      </c>
      <c r="R74" s="973"/>
      <c r="S74" s="973"/>
      <c r="T74" s="973"/>
      <c r="U74" s="973"/>
      <c r="V74" s="973">
        <v>271</v>
      </c>
      <c r="W74" s="973"/>
      <c r="X74" s="973"/>
      <c r="Y74" s="973"/>
      <c r="Z74" s="973"/>
      <c r="AA74" s="973">
        <v>27</v>
      </c>
      <c r="AB74" s="973"/>
      <c r="AC74" s="973"/>
      <c r="AD74" s="973"/>
      <c r="AE74" s="973"/>
      <c r="AF74" s="973">
        <v>27</v>
      </c>
      <c r="AG74" s="973"/>
      <c r="AH74" s="973"/>
      <c r="AI74" s="973"/>
      <c r="AJ74" s="973"/>
      <c r="AK74" s="983" t="s">
        <v>547</v>
      </c>
      <c r="AL74" s="981"/>
      <c r="AM74" s="981"/>
      <c r="AN74" s="981"/>
      <c r="AO74" s="982"/>
      <c r="AP74" s="983" t="s">
        <v>547</v>
      </c>
      <c r="AQ74" s="981"/>
      <c r="AR74" s="981"/>
      <c r="AS74" s="981"/>
      <c r="AT74" s="982"/>
      <c r="AU74" s="983" t="s">
        <v>547</v>
      </c>
      <c r="AV74" s="981"/>
      <c r="AW74" s="981"/>
      <c r="AX74" s="981"/>
      <c r="AY74" s="982"/>
      <c r="AZ74" s="974"/>
      <c r="BA74" s="974"/>
      <c r="BB74" s="974"/>
      <c r="BC74" s="974"/>
      <c r="BD74" s="975"/>
      <c r="BE74" s="241"/>
      <c r="BF74" s="241"/>
      <c r="BG74" s="241"/>
      <c r="BH74" s="241"/>
      <c r="BI74" s="241"/>
      <c r="BJ74" s="241"/>
      <c r="BK74" s="241"/>
      <c r="BL74" s="241"/>
      <c r="BM74" s="241"/>
      <c r="BN74" s="241"/>
      <c r="BO74" s="241"/>
      <c r="BP74" s="241"/>
      <c r="BQ74" s="238">
        <v>68</v>
      </c>
      <c r="BR74" s="243"/>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30"/>
    </row>
    <row r="75" spans="1:131" ht="26.25" customHeight="1" x14ac:dyDescent="0.15">
      <c r="A75" s="238">
        <v>8</v>
      </c>
      <c r="B75" s="976" t="s">
        <v>555</v>
      </c>
      <c r="C75" s="977"/>
      <c r="D75" s="977"/>
      <c r="E75" s="977"/>
      <c r="F75" s="977"/>
      <c r="G75" s="977"/>
      <c r="H75" s="977"/>
      <c r="I75" s="977"/>
      <c r="J75" s="977"/>
      <c r="K75" s="977"/>
      <c r="L75" s="977"/>
      <c r="M75" s="977"/>
      <c r="N75" s="977"/>
      <c r="O75" s="977"/>
      <c r="P75" s="978"/>
      <c r="Q75" s="980">
        <v>157647</v>
      </c>
      <c r="R75" s="981"/>
      <c r="S75" s="981"/>
      <c r="T75" s="981"/>
      <c r="U75" s="982"/>
      <c r="V75" s="983">
        <v>152544</v>
      </c>
      <c r="W75" s="981"/>
      <c r="X75" s="981"/>
      <c r="Y75" s="981"/>
      <c r="Z75" s="982"/>
      <c r="AA75" s="983">
        <v>5103</v>
      </c>
      <c r="AB75" s="981"/>
      <c r="AC75" s="981"/>
      <c r="AD75" s="981"/>
      <c r="AE75" s="982"/>
      <c r="AF75" s="983">
        <v>5103</v>
      </c>
      <c r="AG75" s="981"/>
      <c r="AH75" s="981"/>
      <c r="AI75" s="981"/>
      <c r="AJ75" s="982"/>
      <c r="AK75" s="983" t="s">
        <v>547</v>
      </c>
      <c r="AL75" s="981"/>
      <c r="AM75" s="981"/>
      <c r="AN75" s="981"/>
      <c r="AO75" s="982"/>
      <c r="AP75" s="983" t="s">
        <v>547</v>
      </c>
      <c r="AQ75" s="981"/>
      <c r="AR75" s="981"/>
      <c r="AS75" s="981"/>
      <c r="AT75" s="982"/>
      <c r="AU75" s="983" t="s">
        <v>547</v>
      </c>
      <c r="AV75" s="981"/>
      <c r="AW75" s="981"/>
      <c r="AX75" s="981"/>
      <c r="AY75" s="982"/>
      <c r="AZ75" s="974"/>
      <c r="BA75" s="974"/>
      <c r="BB75" s="974"/>
      <c r="BC75" s="974"/>
      <c r="BD75" s="975"/>
      <c r="BE75" s="241"/>
      <c r="BF75" s="241"/>
      <c r="BG75" s="241"/>
      <c r="BH75" s="241"/>
      <c r="BI75" s="241"/>
      <c r="BJ75" s="241"/>
      <c r="BK75" s="241"/>
      <c r="BL75" s="241"/>
      <c r="BM75" s="241"/>
      <c r="BN75" s="241"/>
      <c r="BO75" s="241"/>
      <c r="BP75" s="241"/>
      <c r="BQ75" s="238">
        <v>69</v>
      </c>
      <c r="BR75" s="243"/>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30"/>
    </row>
    <row r="76" spans="1:131" ht="26.25" customHeight="1" x14ac:dyDescent="0.15">
      <c r="A76" s="238">
        <v>9</v>
      </c>
      <c r="B76" s="976"/>
      <c r="C76" s="977"/>
      <c r="D76" s="977"/>
      <c r="E76" s="977"/>
      <c r="F76" s="977"/>
      <c r="G76" s="977"/>
      <c r="H76" s="977"/>
      <c r="I76" s="977"/>
      <c r="J76" s="977"/>
      <c r="K76" s="977"/>
      <c r="L76" s="977"/>
      <c r="M76" s="977"/>
      <c r="N76" s="977"/>
      <c r="O76" s="977"/>
      <c r="P76" s="978"/>
      <c r="Q76" s="980"/>
      <c r="R76" s="981"/>
      <c r="S76" s="981"/>
      <c r="T76" s="981"/>
      <c r="U76" s="982"/>
      <c r="V76" s="983"/>
      <c r="W76" s="981"/>
      <c r="X76" s="981"/>
      <c r="Y76" s="981"/>
      <c r="Z76" s="982"/>
      <c r="AA76" s="983"/>
      <c r="AB76" s="981"/>
      <c r="AC76" s="981"/>
      <c r="AD76" s="981"/>
      <c r="AE76" s="982"/>
      <c r="AF76" s="983"/>
      <c r="AG76" s="981"/>
      <c r="AH76" s="981"/>
      <c r="AI76" s="981"/>
      <c r="AJ76" s="982"/>
      <c r="AK76" s="983"/>
      <c r="AL76" s="981"/>
      <c r="AM76" s="981"/>
      <c r="AN76" s="981"/>
      <c r="AO76" s="982"/>
      <c r="AP76" s="983"/>
      <c r="AQ76" s="981"/>
      <c r="AR76" s="981"/>
      <c r="AS76" s="981"/>
      <c r="AT76" s="982"/>
      <c r="AU76" s="983"/>
      <c r="AV76" s="981"/>
      <c r="AW76" s="981"/>
      <c r="AX76" s="981"/>
      <c r="AY76" s="982"/>
      <c r="AZ76" s="974"/>
      <c r="BA76" s="974"/>
      <c r="BB76" s="974"/>
      <c r="BC76" s="974"/>
      <c r="BD76" s="975"/>
      <c r="BE76" s="241"/>
      <c r="BF76" s="241"/>
      <c r="BG76" s="241"/>
      <c r="BH76" s="241"/>
      <c r="BI76" s="241"/>
      <c r="BJ76" s="241"/>
      <c r="BK76" s="241"/>
      <c r="BL76" s="241"/>
      <c r="BM76" s="241"/>
      <c r="BN76" s="241"/>
      <c r="BO76" s="241"/>
      <c r="BP76" s="241"/>
      <c r="BQ76" s="238">
        <v>70</v>
      </c>
      <c r="BR76" s="243"/>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30"/>
    </row>
    <row r="77" spans="1:131" ht="26.25" customHeight="1" x14ac:dyDescent="0.15">
      <c r="A77" s="238">
        <v>10</v>
      </c>
      <c r="B77" s="976"/>
      <c r="C77" s="977"/>
      <c r="D77" s="977"/>
      <c r="E77" s="977"/>
      <c r="F77" s="977"/>
      <c r="G77" s="977"/>
      <c r="H77" s="977"/>
      <c r="I77" s="977"/>
      <c r="J77" s="977"/>
      <c r="K77" s="977"/>
      <c r="L77" s="977"/>
      <c r="M77" s="977"/>
      <c r="N77" s="977"/>
      <c r="O77" s="977"/>
      <c r="P77" s="978"/>
      <c r="Q77" s="980"/>
      <c r="R77" s="981"/>
      <c r="S77" s="981"/>
      <c r="T77" s="981"/>
      <c r="U77" s="982"/>
      <c r="V77" s="983"/>
      <c r="W77" s="981"/>
      <c r="X77" s="981"/>
      <c r="Y77" s="981"/>
      <c r="Z77" s="982"/>
      <c r="AA77" s="983"/>
      <c r="AB77" s="981"/>
      <c r="AC77" s="981"/>
      <c r="AD77" s="981"/>
      <c r="AE77" s="982"/>
      <c r="AF77" s="983"/>
      <c r="AG77" s="981"/>
      <c r="AH77" s="981"/>
      <c r="AI77" s="981"/>
      <c r="AJ77" s="982"/>
      <c r="AK77" s="983"/>
      <c r="AL77" s="981"/>
      <c r="AM77" s="981"/>
      <c r="AN77" s="981"/>
      <c r="AO77" s="982"/>
      <c r="AP77" s="983"/>
      <c r="AQ77" s="981"/>
      <c r="AR77" s="981"/>
      <c r="AS77" s="981"/>
      <c r="AT77" s="982"/>
      <c r="AU77" s="983"/>
      <c r="AV77" s="981"/>
      <c r="AW77" s="981"/>
      <c r="AX77" s="981"/>
      <c r="AY77" s="982"/>
      <c r="AZ77" s="974"/>
      <c r="BA77" s="974"/>
      <c r="BB77" s="974"/>
      <c r="BC77" s="974"/>
      <c r="BD77" s="975"/>
      <c r="BE77" s="241"/>
      <c r="BF77" s="241"/>
      <c r="BG77" s="241"/>
      <c r="BH77" s="241"/>
      <c r="BI77" s="241"/>
      <c r="BJ77" s="241"/>
      <c r="BK77" s="241"/>
      <c r="BL77" s="241"/>
      <c r="BM77" s="241"/>
      <c r="BN77" s="241"/>
      <c r="BO77" s="241"/>
      <c r="BP77" s="241"/>
      <c r="BQ77" s="238">
        <v>71</v>
      </c>
      <c r="BR77" s="243"/>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30"/>
    </row>
    <row r="78" spans="1:131" ht="26.25" customHeight="1" x14ac:dyDescent="0.15">
      <c r="A78" s="238">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41"/>
      <c r="BF78" s="241"/>
      <c r="BG78" s="241"/>
      <c r="BH78" s="241"/>
      <c r="BI78" s="241"/>
      <c r="BJ78" s="230"/>
      <c r="BK78" s="230"/>
      <c r="BL78" s="230"/>
      <c r="BM78" s="230"/>
      <c r="BN78" s="230"/>
      <c r="BO78" s="241"/>
      <c r="BP78" s="241"/>
      <c r="BQ78" s="238">
        <v>72</v>
      </c>
      <c r="BR78" s="243"/>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30"/>
    </row>
    <row r="79" spans="1:131" ht="26.25" customHeight="1" x14ac:dyDescent="0.15">
      <c r="A79" s="238">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41"/>
      <c r="BF79" s="241"/>
      <c r="BG79" s="241"/>
      <c r="BH79" s="241"/>
      <c r="BI79" s="241"/>
      <c r="BJ79" s="230"/>
      <c r="BK79" s="230"/>
      <c r="BL79" s="230"/>
      <c r="BM79" s="230"/>
      <c r="BN79" s="230"/>
      <c r="BO79" s="241"/>
      <c r="BP79" s="241"/>
      <c r="BQ79" s="238">
        <v>73</v>
      </c>
      <c r="BR79" s="243"/>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30"/>
    </row>
    <row r="80" spans="1:131" ht="26.25" customHeight="1" x14ac:dyDescent="0.15">
      <c r="A80" s="238">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41"/>
      <c r="BF80" s="241"/>
      <c r="BG80" s="241"/>
      <c r="BH80" s="241"/>
      <c r="BI80" s="241"/>
      <c r="BJ80" s="241"/>
      <c r="BK80" s="241"/>
      <c r="BL80" s="241"/>
      <c r="BM80" s="241"/>
      <c r="BN80" s="241"/>
      <c r="BO80" s="241"/>
      <c r="BP80" s="241"/>
      <c r="BQ80" s="238">
        <v>74</v>
      </c>
      <c r="BR80" s="243"/>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30"/>
    </row>
    <row r="81" spans="1:131" ht="26.25" customHeight="1" x14ac:dyDescent="0.15">
      <c r="A81" s="238">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41"/>
      <c r="BF81" s="241"/>
      <c r="BG81" s="241"/>
      <c r="BH81" s="241"/>
      <c r="BI81" s="241"/>
      <c r="BJ81" s="241"/>
      <c r="BK81" s="241"/>
      <c r="BL81" s="241"/>
      <c r="BM81" s="241"/>
      <c r="BN81" s="241"/>
      <c r="BO81" s="241"/>
      <c r="BP81" s="241"/>
      <c r="BQ81" s="238">
        <v>75</v>
      </c>
      <c r="BR81" s="243"/>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30"/>
    </row>
    <row r="82" spans="1:131" ht="26.25" customHeight="1" x14ac:dyDescent="0.15">
      <c r="A82" s="238">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41"/>
      <c r="BF82" s="241"/>
      <c r="BG82" s="241"/>
      <c r="BH82" s="241"/>
      <c r="BI82" s="241"/>
      <c r="BJ82" s="241"/>
      <c r="BK82" s="241"/>
      <c r="BL82" s="241"/>
      <c r="BM82" s="241"/>
      <c r="BN82" s="241"/>
      <c r="BO82" s="241"/>
      <c r="BP82" s="241"/>
      <c r="BQ82" s="238">
        <v>76</v>
      </c>
      <c r="BR82" s="243"/>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30"/>
    </row>
    <row r="83" spans="1:131" ht="26.25" customHeight="1" x14ac:dyDescent="0.15">
      <c r="A83" s="238">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41"/>
      <c r="BF83" s="241"/>
      <c r="BG83" s="241"/>
      <c r="BH83" s="241"/>
      <c r="BI83" s="241"/>
      <c r="BJ83" s="241"/>
      <c r="BK83" s="241"/>
      <c r="BL83" s="241"/>
      <c r="BM83" s="241"/>
      <c r="BN83" s="241"/>
      <c r="BO83" s="241"/>
      <c r="BP83" s="241"/>
      <c r="BQ83" s="238">
        <v>77</v>
      </c>
      <c r="BR83" s="243"/>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30"/>
    </row>
    <row r="84" spans="1:131" ht="26.25" customHeight="1" x14ac:dyDescent="0.15">
      <c r="A84" s="238">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41"/>
      <c r="BF84" s="241"/>
      <c r="BG84" s="241"/>
      <c r="BH84" s="241"/>
      <c r="BI84" s="241"/>
      <c r="BJ84" s="241"/>
      <c r="BK84" s="241"/>
      <c r="BL84" s="241"/>
      <c r="BM84" s="241"/>
      <c r="BN84" s="241"/>
      <c r="BO84" s="241"/>
      <c r="BP84" s="241"/>
      <c r="BQ84" s="238">
        <v>78</v>
      </c>
      <c r="BR84" s="243"/>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30"/>
    </row>
    <row r="85" spans="1:131" ht="26.25" customHeight="1" x14ac:dyDescent="0.15">
      <c r="A85" s="238">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41"/>
      <c r="BF85" s="241"/>
      <c r="BG85" s="241"/>
      <c r="BH85" s="241"/>
      <c r="BI85" s="241"/>
      <c r="BJ85" s="241"/>
      <c r="BK85" s="241"/>
      <c r="BL85" s="241"/>
      <c r="BM85" s="241"/>
      <c r="BN85" s="241"/>
      <c r="BO85" s="241"/>
      <c r="BP85" s="241"/>
      <c r="BQ85" s="238">
        <v>79</v>
      </c>
      <c r="BR85" s="243"/>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30"/>
    </row>
    <row r="86" spans="1:131" ht="26.25" customHeight="1" x14ac:dyDescent="0.15">
      <c r="A86" s="238">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41"/>
      <c r="BF86" s="241"/>
      <c r="BG86" s="241"/>
      <c r="BH86" s="241"/>
      <c r="BI86" s="241"/>
      <c r="BJ86" s="241"/>
      <c r="BK86" s="241"/>
      <c r="BL86" s="241"/>
      <c r="BM86" s="241"/>
      <c r="BN86" s="241"/>
      <c r="BO86" s="241"/>
      <c r="BP86" s="241"/>
      <c r="BQ86" s="238">
        <v>80</v>
      </c>
      <c r="BR86" s="243"/>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30"/>
    </row>
    <row r="87" spans="1:131" ht="26.25" customHeight="1" x14ac:dyDescent="0.15">
      <c r="A87" s="244">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41"/>
      <c r="BF87" s="241"/>
      <c r="BG87" s="241"/>
      <c r="BH87" s="241"/>
      <c r="BI87" s="241"/>
      <c r="BJ87" s="241"/>
      <c r="BK87" s="241"/>
      <c r="BL87" s="241"/>
      <c r="BM87" s="241"/>
      <c r="BN87" s="241"/>
      <c r="BO87" s="241"/>
      <c r="BP87" s="241"/>
      <c r="BQ87" s="238">
        <v>81</v>
      </c>
      <c r="BR87" s="243"/>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30"/>
    </row>
    <row r="88" spans="1:131" ht="26.25" customHeight="1" thickBot="1" x14ac:dyDescent="0.2">
      <c r="A88" s="240" t="s">
        <v>376</v>
      </c>
      <c r="B88" s="939" t="s">
        <v>401</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f>SUM(AF68:AJ75)</f>
        <v>5769</v>
      </c>
      <c r="AG88" s="961"/>
      <c r="AH88" s="961"/>
      <c r="AI88" s="961"/>
      <c r="AJ88" s="961"/>
      <c r="AK88" s="965"/>
      <c r="AL88" s="965"/>
      <c r="AM88" s="965"/>
      <c r="AN88" s="965"/>
      <c r="AO88" s="965"/>
      <c r="AP88" s="961">
        <f>AP73</f>
        <v>209</v>
      </c>
      <c r="AQ88" s="961"/>
      <c r="AR88" s="961"/>
      <c r="AS88" s="961"/>
      <c r="AT88" s="961"/>
      <c r="AU88" s="961">
        <f>AU73</f>
        <v>185</v>
      </c>
      <c r="AV88" s="961"/>
      <c r="AW88" s="961"/>
      <c r="AX88" s="961"/>
      <c r="AY88" s="961"/>
      <c r="AZ88" s="962"/>
      <c r="BA88" s="962"/>
      <c r="BB88" s="962"/>
      <c r="BC88" s="962"/>
      <c r="BD88" s="963"/>
      <c r="BE88" s="241"/>
      <c r="BF88" s="241"/>
      <c r="BG88" s="241"/>
      <c r="BH88" s="241"/>
      <c r="BI88" s="241"/>
      <c r="BJ88" s="241"/>
      <c r="BK88" s="241"/>
      <c r="BL88" s="241"/>
      <c r="BM88" s="241"/>
      <c r="BN88" s="241"/>
      <c r="BO88" s="241"/>
      <c r="BP88" s="241"/>
      <c r="BQ88" s="238">
        <v>82</v>
      </c>
      <c r="BR88" s="243"/>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9" t="s">
        <v>402</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f>CR7</f>
        <v>10</v>
      </c>
      <c r="CS102" s="955"/>
      <c r="CT102" s="955"/>
      <c r="CU102" s="955"/>
      <c r="CV102" s="956"/>
      <c r="CW102" s="954"/>
      <c r="CX102" s="955"/>
      <c r="CY102" s="955"/>
      <c r="CZ102" s="955"/>
      <c r="DA102" s="956"/>
      <c r="DB102" s="954">
        <f t="shared" ref="DB102" si="0">DB7</f>
        <v>605</v>
      </c>
      <c r="DC102" s="955"/>
      <c r="DD102" s="955"/>
      <c r="DE102" s="955"/>
      <c r="DF102" s="956"/>
      <c r="DG102" s="954"/>
      <c r="DH102" s="955"/>
      <c r="DI102" s="955"/>
      <c r="DJ102" s="955"/>
      <c r="DK102" s="956"/>
      <c r="DL102" s="954"/>
      <c r="DM102" s="955"/>
      <c r="DN102" s="955"/>
      <c r="DO102" s="955"/>
      <c r="DP102" s="956"/>
      <c r="DQ102" s="954"/>
      <c r="DR102" s="955"/>
      <c r="DS102" s="955"/>
      <c r="DT102" s="955"/>
      <c r="DU102" s="956"/>
      <c r="DV102" s="939"/>
      <c r="DW102" s="940"/>
      <c r="DX102" s="940"/>
      <c r="DY102" s="940"/>
      <c r="DZ102" s="94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2" t="s">
        <v>403</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3" t="s">
        <v>404</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4" t="s">
        <v>407</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408</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30" customFormat="1" ht="26.25" customHeight="1" x14ac:dyDescent="0.15">
      <c r="A109" s="897" t="s">
        <v>409</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410</v>
      </c>
      <c r="AB109" s="898"/>
      <c r="AC109" s="898"/>
      <c r="AD109" s="898"/>
      <c r="AE109" s="899"/>
      <c r="AF109" s="900" t="s">
        <v>411</v>
      </c>
      <c r="AG109" s="898"/>
      <c r="AH109" s="898"/>
      <c r="AI109" s="898"/>
      <c r="AJ109" s="899"/>
      <c r="AK109" s="900" t="s">
        <v>294</v>
      </c>
      <c r="AL109" s="898"/>
      <c r="AM109" s="898"/>
      <c r="AN109" s="898"/>
      <c r="AO109" s="899"/>
      <c r="AP109" s="900" t="s">
        <v>412</v>
      </c>
      <c r="AQ109" s="898"/>
      <c r="AR109" s="898"/>
      <c r="AS109" s="898"/>
      <c r="AT109" s="931"/>
      <c r="AU109" s="897" t="s">
        <v>409</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410</v>
      </c>
      <c r="BR109" s="898"/>
      <c r="BS109" s="898"/>
      <c r="BT109" s="898"/>
      <c r="BU109" s="899"/>
      <c r="BV109" s="900" t="s">
        <v>411</v>
      </c>
      <c r="BW109" s="898"/>
      <c r="BX109" s="898"/>
      <c r="BY109" s="898"/>
      <c r="BZ109" s="899"/>
      <c r="CA109" s="900" t="s">
        <v>294</v>
      </c>
      <c r="CB109" s="898"/>
      <c r="CC109" s="898"/>
      <c r="CD109" s="898"/>
      <c r="CE109" s="899"/>
      <c r="CF109" s="938" t="s">
        <v>412</v>
      </c>
      <c r="CG109" s="938"/>
      <c r="CH109" s="938"/>
      <c r="CI109" s="938"/>
      <c r="CJ109" s="938"/>
      <c r="CK109" s="900" t="s">
        <v>413</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410</v>
      </c>
      <c r="DH109" s="898"/>
      <c r="DI109" s="898"/>
      <c r="DJ109" s="898"/>
      <c r="DK109" s="899"/>
      <c r="DL109" s="900" t="s">
        <v>411</v>
      </c>
      <c r="DM109" s="898"/>
      <c r="DN109" s="898"/>
      <c r="DO109" s="898"/>
      <c r="DP109" s="899"/>
      <c r="DQ109" s="900" t="s">
        <v>294</v>
      </c>
      <c r="DR109" s="898"/>
      <c r="DS109" s="898"/>
      <c r="DT109" s="898"/>
      <c r="DU109" s="899"/>
      <c r="DV109" s="900" t="s">
        <v>412</v>
      </c>
      <c r="DW109" s="898"/>
      <c r="DX109" s="898"/>
      <c r="DY109" s="898"/>
      <c r="DZ109" s="931"/>
    </row>
    <row r="110" spans="1:131" s="230"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5182205</v>
      </c>
      <c r="AB110" s="891"/>
      <c r="AC110" s="891"/>
      <c r="AD110" s="891"/>
      <c r="AE110" s="892"/>
      <c r="AF110" s="893">
        <v>5002333</v>
      </c>
      <c r="AG110" s="891"/>
      <c r="AH110" s="891"/>
      <c r="AI110" s="891"/>
      <c r="AJ110" s="892"/>
      <c r="AK110" s="893">
        <v>4924746</v>
      </c>
      <c r="AL110" s="891"/>
      <c r="AM110" s="891"/>
      <c r="AN110" s="891"/>
      <c r="AO110" s="892"/>
      <c r="AP110" s="894">
        <v>18.100000000000001</v>
      </c>
      <c r="AQ110" s="895"/>
      <c r="AR110" s="895"/>
      <c r="AS110" s="895"/>
      <c r="AT110" s="896"/>
      <c r="AU110" s="932" t="s">
        <v>69</v>
      </c>
      <c r="AV110" s="933"/>
      <c r="AW110" s="933"/>
      <c r="AX110" s="933"/>
      <c r="AY110" s="933"/>
      <c r="AZ110" s="862" t="s">
        <v>415</v>
      </c>
      <c r="BA110" s="810"/>
      <c r="BB110" s="810"/>
      <c r="BC110" s="810"/>
      <c r="BD110" s="810"/>
      <c r="BE110" s="810"/>
      <c r="BF110" s="810"/>
      <c r="BG110" s="810"/>
      <c r="BH110" s="810"/>
      <c r="BI110" s="810"/>
      <c r="BJ110" s="810"/>
      <c r="BK110" s="810"/>
      <c r="BL110" s="810"/>
      <c r="BM110" s="810"/>
      <c r="BN110" s="810"/>
      <c r="BO110" s="810"/>
      <c r="BP110" s="811"/>
      <c r="BQ110" s="863">
        <v>47778815</v>
      </c>
      <c r="BR110" s="844"/>
      <c r="BS110" s="844"/>
      <c r="BT110" s="844"/>
      <c r="BU110" s="844"/>
      <c r="BV110" s="844">
        <v>45976493</v>
      </c>
      <c r="BW110" s="844"/>
      <c r="BX110" s="844"/>
      <c r="BY110" s="844"/>
      <c r="BZ110" s="844"/>
      <c r="CA110" s="844">
        <v>43746932</v>
      </c>
      <c r="CB110" s="844"/>
      <c r="CC110" s="844"/>
      <c r="CD110" s="844"/>
      <c r="CE110" s="844"/>
      <c r="CF110" s="868">
        <v>160.6</v>
      </c>
      <c r="CG110" s="869"/>
      <c r="CH110" s="869"/>
      <c r="CI110" s="869"/>
      <c r="CJ110" s="869"/>
      <c r="CK110" s="928" t="s">
        <v>416</v>
      </c>
      <c r="CL110" s="821"/>
      <c r="CM110" s="862"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121</v>
      </c>
      <c r="DH110" s="844"/>
      <c r="DI110" s="844"/>
      <c r="DJ110" s="844"/>
      <c r="DK110" s="844"/>
      <c r="DL110" s="844" t="s">
        <v>121</v>
      </c>
      <c r="DM110" s="844"/>
      <c r="DN110" s="844"/>
      <c r="DO110" s="844"/>
      <c r="DP110" s="844"/>
      <c r="DQ110" s="844" t="s">
        <v>121</v>
      </c>
      <c r="DR110" s="844"/>
      <c r="DS110" s="844"/>
      <c r="DT110" s="844"/>
      <c r="DU110" s="844"/>
      <c r="DV110" s="845" t="s">
        <v>121</v>
      </c>
      <c r="DW110" s="845"/>
      <c r="DX110" s="845"/>
      <c r="DY110" s="845"/>
      <c r="DZ110" s="846"/>
    </row>
    <row r="111" spans="1:131" s="230" customFormat="1" ht="26.25" customHeight="1" x14ac:dyDescent="0.15">
      <c r="A111" s="776" t="s">
        <v>418</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121</v>
      </c>
      <c r="AB111" s="921"/>
      <c r="AC111" s="921"/>
      <c r="AD111" s="921"/>
      <c r="AE111" s="922"/>
      <c r="AF111" s="923" t="s">
        <v>121</v>
      </c>
      <c r="AG111" s="921"/>
      <c r="AH111" s="921"/>
      <c r="AI111" s="921"/>
      <c r="AJ111" s="922"/>
      <c r="AK111" s="923" t="s">
        <v>121</v>
      </c>
      <c r="AL111" s="921"/>
      <c r="AM111" s="921"/>
      <c r="AN111" s="921"/>
      <c r="AO111" s="922"/>
      <c r="AP111" s="924" t="s">
        <v>121</v>
      </c>
      <c r="AQ111" s="925"/>
      <c r="AR111" s="925"/>
      <c r="AS111" s="925"/>
      <c r="AT111" s="926"/>
      <c r="AU111" s="934"/>
      <c r="AV111" s="935"/>
      <c r="AW111" s="935"/>
      <c r="AX111" s="935"/>
      <c r="AY111" s="935"/>
      <c r="AZ111" s="817" t="s">
        <v>419</v>
      </c>
      <c r="BA111" s="754"/>
      <c r="BB111" s="754"/>
      <c r="BC111" s="754"/>
      <c r="BD111" s="754"/>
      <c r="BE111" s="754"/>
      <c r="BF111" s="754"/>
      <c r="BG111" s="754"/>
      <c r="BH111" s="754"/>
      <c r="BI111" s="754"/>
      <c r="BJ111" s="754"/>
      <c r="BK111" s="754"/>
      <c r="BL111" s="754"/>
      <c r="BM111" s="754"/>
      <c r="BN111" s="754"/>
      <c r="BO111" s="754"/>
      <c r="BP111" s="755"/>
      <c r="BQ111" s="818">
        <v>209192</v>
      </c>
      <c r="BR111" s="819"/>
      <c r="BS111" s="819"/>
      <c r="BT111" s="819"/>
      <c r="BU111" s="819"/>
      <c r="BV111" s="819">
        <v>164687</v>
      </c>
      <c r="BW111" s="819"/>
      <c r="BX111" s="819"/>
      <c r="BY111" s="819"/>
      <c r="BZ111" s="819"/>
      <c r="CA111" s="819">
        <v>1213171</v>
      </c>
      <c r="CB111" s="819"/>
      <c r="CC111" s="819"/>
      <c r="CD111" s="819"/>
      <c r="CE111" s="819"/>
      <c r="CF111" s="877">
        <v>4.5</v>
      </c>
      <c r="CG111" s="878"/>
      <c r="CH111" s="878"/>
      <c r="CI111" s="878"/>
      <c r="CJ111" s="878"/>
      <c r="CK111" s="929"/>
      <c r="CL111" s="823"/>
      <c r="CM111" s="817" t="s">
        <v>420</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121</v>
      </c>
      <c r="DH111" s="819"/>
      <c r="DI111" s="819"/>
      <c r="DJ111" s="819"/>
      <c r="DK111" s="819"/>
      <c r="DL111" s="819" t="s">
        <v>121</v>
      </c>
      <c r="DM111" s="819"/>
      <c r="DN111" s="819"/>
      <c r="DO111" s="819"/>
      <c r="DP111" s="819"/>
      <c r="DQ111" s="819" t="s">
        <v>121</v>
      </c>
      <c r="DR111" s="819"/>
      <c r="DS111" s="819"/>
      <c r="DT111" s="819"/>
      <c r="DU111" s="819"/>
      <c r="DV111" s="796" t="s">
        <v>121</v>
      </c>
      <c r="DW111" s="796"/>
      <c r="DX111" s="796"/>
      <c r="DY111" s="796"/>
      <c r="DZ111" s="797"/>
    </row>
    <row r="112" spans="1:131" s="230" customFormat="1" ht="26.25" customHeight="1" x14ac:dyDescent="0.15">
      <c r="A112" s="914" t="s">
        <v>421</v>
      </c>
      <c r="B112" s="915"/>
      <c r="C112" s="754" t="s">
        <v>422</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t="s">
        <v>121</v>
      </c>
      <c r="AB112" s="782"/>
      <c r="AC112" s="782"/>
      <c r="AD112" s="782"/>
      <c r="AE112" s="783"/>
      <c r="AF112" s="784" t="s">
        <v>121</v>
      </c>
      <c r="AG112" s="782"/>
      <c r="AH112" s="782"/>
      <c r="AI112" s="782"/>
      <c r="AJ112" s="783"/>
      <c r="AK112" s="784" t="s">
        <v>121</v>
      </c>
      <c r="AL112" s="782"/>
      <c r="AM112" s="782"/>
      <c r="AN112" s="782"/>
      <c r="AO112" s="783"/>
      <c r="AP112" s="826" t="s">
        <v>121</v>
      </c>
      <c r="AQ112" s="827"/>
      <c r="AR112" s="827"/>
      <c r="AS112" s="827"/>
      <c r="AT112" s="828"/>
      <c r="AU112" s="934"/>
      <c r="AV112" s="935"/>
      <c r="AW112" s="935"/>
      <c r="AX112" s="935"/>
      <c r="AY112" s="935"/>
      <c r="AZ112" s="817" t="s">
        <v>423</v>
      </c>
      <c r="BA112" s="754"/>
      <c r="BB112" s="754"/>
      <c r="BC112" s="754"/>
      <c r="BD112" s="754"/>
      <c r="BE112" s="754"/>
      <c r="BF112" s="754"/>
      <c r="BG112" s="754"/>
      <c r="BH112" s="754"/>
      <c r="BI112" s="754"/>
      <c r="BJ112" s="754"/>
      <c r="BK112" s="754"/>
      <c r="BL112" s="754"/>
      <c r="BM112" s="754"/>
      <c r="BN112" s="754"/>
      <c r="BO112" s="754"/>
      <c r="BP112" s="755"/>
      <c r="BQ112" s="818">
        <v>7684528</v>
      </c>
      <c r="BR112" s="819"/>
      <c r="BS112" s="819"/>
      <c r="BT112" s="819"/>
      <c r="BU112" s="819"/>
      <c r="BV112" s="819">
        <v>6930597</v>
      </c>
      <c r="BW112" s="819"/>
      <c r="BX112" s="819"/>
      <c r="BY112" s="819"/>
      <c r="BZ112" s="819"/>
      <c r="CA112" s="819">
        <v>6445214</v>
      </c>
      <c r="CB112" s="819"/>
      <c r="CC112" s="819"/>
      <c r="CD112" s="819"/>
      <c r="CE112" s="819"/>
      <c r="CF112" s="877">
        <v>23.7</v>
      </c>
      <c r="CG112" s="878"/>
      <c r="CH112" s="878"/>
      <c r="CI112" s="878"/>
      <c r="CJ112" s="878"/>
      <c r="CK112" s="929"/>
      <c r="CL112" s="823"/>
      <c r="CM112" s="817" t="s">
        <v>424</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121</v>
      </c>
      <c r="DH112" s="819"/>
      <c r="DI112" s="819"/>
      <c r="DJ112" s="819"/>
      <c r="DK112" s="819"/>
      <c r="DL112" s="819" t="s">
        <v>121</v>
      </c>
      <c r="DM112" s="819"/>
      <c r="DN112" s="819"/>
      <c r="DO112" s="819"/>
      <c r="DP112" s="819"/>
      <c r="DQ112" s="819" t="s">
        <v>121</v>
      </c>
      <c r="DR112" s="819"/>
      <c r="DS112" s="819"/>
      <c r="DT112" s="819"/>
      <c r="DU112" s="819"/>
      <c r="DV112" s="796" t="s">
        <v>121</v>
      </c>
      <c r="DW112" s="796"/>
      <c r="DX112" s="796"/>
      <c r="DY112" s="796"/>
      <c r="DZ112" s="797"/>
    </row>
    <row r="113" spans="1:130" s="230" customFormat="1" ht="26.25" customHeight="1" x14ac:dyDescent="0.15">
      <c r="A113" s="916"/>
      <c r="B113" s="917"/>
      <c r="C113" s="754" t="s">
        <v>425</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622149</v>
      </c>
      <c r="AB113" s="921"/>
      <c r="AC113" s="921"/>
      <c r="AD113" s="921"/>
      <c r="AE113" s="922"/>
      <c r="AF113" s="923">
        <v>562469</v>
      </c>
      <c r="AG113" s="921"/>
      <c r="AH113" s="921"/>
      <c r="AI113" s="921"/>
      <c r="AJ113" s="922"/>
      <c r="AK113" s="923">
        <v>535950</v>
      </c>
      <c r="AL113" s="921"/>
      <c r="AM113" s="921"/>
      <c r="AN113" s="921"/>
      <c r="AO113" s="922"/>
      <c r="AP113" s="924">
        <v>2</v>
      </c>
      <c r="AQ113" s="925"/>
      <c r="AR113" s="925"/>
      <c r="AS113" s="925"/>
      <c r="AT113" s="926"/>
      <c r="AU113" s="934"/>
      <c r="AV113" s="935"/>
      <c r="AW113" s="935"/>
      <c r="AX113" s="935"/>
      <c r="AY113" s="935"/>
      <c r="AZ113" s="817" t="s">
        <v>426</v>
      </c>
      <c r="BA113" s="754"/>
      <c r="BB113" s="754"/>
      <c r="BC113" s="754"/>
      <c r="BD113" s="754"/>
      <c r="BE113" s="754"/>
      <c r="BF113" s="754"/>
      <c r="BG113" s="754"/>
      <c r="BH113" s="754"/>
      <c r="BI113" s="754"/>
      <c r="BJ113" s="754"/>
      <c r="BK113" s="754"/>
      <c r="BL113" s="754"/>
      <c r="BM113" s="754"/>
      <c r="BN113" s="754"/>
      <c r="BO113" s="754"/>
      <c r="BP113" s="755"/>
      <c r="BQ113" s="818">
        <v>255173</v>
      </c>
      <c r="BR113" s="819"/>
      <c r="BS113" s="819"/>
      <c r="BT113" s="819"/>
      <c r="BU113" s="819"/>
      <c r="BV113" s="819">
        <v>216933</v>
      </c>
      <c r="BW113" s="819"/>
      <c r="BX113" s="819"/>
      <c r="BY113" s="819"/>
      <c r="BZ113" s="819"/>
      <c r="CA113" s="819">
        <v>185352</v>
      </c>
      <c r="CB113" s="819"/>
      <c r="CC113" s="819"/>
      <c r="CD113" s="819"/>
      <c r="CE113" s="819"/>
      <c r="CF113" s="877">
        <v>0.7</v>
      </c>
      <c r="CG113" s="878"/>
      <c r="CH113" s="878"/>
      <c r="CI113" s="878"/>
      <c r="CJ113" s="878"/>
      <c r="CK113" s="929"/>
      <c r="CL113" s="823"/>
      <c r="CM113" s="817" t="s">
        <v>427</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121</v>
      </c>
      <c r="DH113" s="782"/>
      <c r="DI113" s="782"/>
      <c r="DJ113" s="782"/>
      <c r="DK113" s="783"/>
      <c r="DL113" s="784" t="s">
        <v>121</v>
      </c>
      <c r="DM113" s="782"/>
      <c r="DN113" s="782"/>
      <c r="DO113" s="782"/>
      <c r="DP113" s="783"/>
      <c r="DQ113" s="784" t="s">
        <v>121</v>
      </c>
      <c r="DR113" s="782"/>
      <c r="DS113" s="782"/>
      <c r="DT113" s="782"/>
      <c r="DU113" s="783"/>
      <c r="DV113" s="826" t="s">
        <v>121</v>
      </c>
      <c r="DW113" s="827"/>
      <c r="DX113" s="827"/>
      <c r="DY113" s="827"/>
      <c r="DZ113" s="828"/>
    </row>
    <row r="114" spans="1:130" s="230" customFormat="1" ht="26.25" customHeight="1" x14ac:dyDescent="0.15">
      <c r="A114" s="916"/>
      <c r="B114" s="917"/>
      <c r="C114" s="754" t="s">
        <v>428</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36138</v>
      </c>
      <c r="AB114" s="782"/>
      <c r="AC114" s="782"/>
      <c r="AD114" s="782"/>
      <c r="AE114" s="783"/>
      <c r="AF114" s="784">
        <v>37360</v>
      </c>
      <c r="AG114" s="782"/>
      <c r="AH114" s="782"/>
      <c r="AI114" s="782"/>
      <c r="AJ114" s="783"/>
      <c r="AK114" s="784">
        <v>30329</v>
      </c>
      <c r="AL114" s="782"/>
      <c r="AM114" s="782"/>
      <c r="AN114" s="782"/>
      <c r="AO114" s="783"/>
      <c r="AP114" s="826">
        <v>0.1</v>
      </c>
      <c r="AQ114" s="827"/>
      <c r="AR114" s="827"/>
      <c r="AS114" s="827"/>
      <c r="AT114" s="828"/>
      <c r="AU114" s="934"/>
      <c r="AV114" s="935"/>
      <c r="AW114" s="935"/>
      <c r="AX114" s="935"/>
      <c r="AY114" s="935"/>
      <c r="AZ114" s="817" t="s">
        <v>429</v>
      </c>
      <c r="BA114" s="754"/>
      <c r="BB114" s="754"/>
      <c r="BC114" s="754"/>
      <c r="BD114" s="754"/>
      <c r="BE114" s="754"/>
      <c r="BF114" s="754"/>
      <c r="BG114" s="754"/>
      <c r="BH114" s="754"/>
      <c r="BI114" s="754"/>
      <c r="BJ114" s="754"/>
      <c r="BK114" s="754"/>
      <c r="BL114" s="754"/>
      <c r="BM114" s="754"/>
      <c r="BN114" s="754"/>
      <c r="BO114" s="754"/>
      <c r="BP114" s="755"/>
      <c r="BQ114" s="818">
        <v>1695962</v>
      </c>
      <c r="BR114" s="819"/>
      <c r="BS114" s="819"/>
      <c r="BT114" s="819"/>
      <c r="BU114" s="819"/>
      <c r="BV114" s="819">
        <v>1435052</v>
      </c>
      <c r="BW114" s="819"/>
      <c r="BX114" s="819"/>
      <c r="BY114" s="819"/>
      <c r="BZ114" s="819"/>
      <c r="CA114" s="819">
        <v>1226995</v>
      </c>
      <c r="CB114" s="819"/>
      <c r="CC114" s="819"/>
      <c r="CD114" s="819"/>
      <c r="CE114" s="819"/>
      <c r="CF114" s="877">
        <v>4.5</v>
      </c>
      <c r="CG114" s="878"/>
      <c r="CH114" s="878"/>
      <c r="CI114" s="878"/>
      <c r="CJ114" s="878"/>
      <c r="CK114" s="929"/>
      <c r="CL114" s="823"/>
      <c r="CM114" s="817" t="s">
        <v>430</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121</v>
      </c>
      <c r="DH114" s="782"/>
      <c r="DI114" s="782"/>
      <c r="DJ114" s="782"/>
      <c r="DK114" s="783"/>
      <c r="DL114" s="784" t="s">
        <v>121</v>
      </c>
      <c r="DM114" s="782"/>
      <c r="DN114" s="782"/>
      <c r="DO114" s="782"/>
      <c r="DP114" s="783"/>
      <c r="DQ114" s="784" t="s">
        <v>121</v>
      </c>
      <c r="DR114" s="782"/>
      <c r="DS114" s="782"/>
      <c r="DT114" s="782"/>
      <c r="DU114" s="783"/>
      <c r="DV114" s="826" t="s">
        <v>121</v>
      </c>
      <c r="DW114" s="827"/>
      <c r="DX114" s="827"/>
      <c r="DY114" s="827"/>
      <c r="DZ114" s="828"/>
    </row>
    <row r="115" spans="1:130" s="230" customFormat="1" ht="26.25" customHeight="1" x14ac:dyDescent="0.15">
      <c r="A115" s="916"/>
      <c r="B115" s="917"/>
      <c r="C115" s="754" t="s">
        <v>431</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t="s">
        <v>121</v>
      </c>
      <c r="AB115" s="921"/>
      <c r="AC115" s="921"/>
      <c r="AD115" s="921"/>
      <c r="AE115" s="922"/>
      <c r="AF115" s="923" t="s">
        <v>121</v>
      </c>
      <c r="AG115" s="921"/>
      <c r="AH115" s="921"/>
      <c r="AI115" s="921"/>
      <c r="AJ115" s="922"/>
      <c r="AK115" s="923" t="s">
        <v>121</v>
      </c>
      <c r="AL115" s="921"/>
      <c r="AM115" s="921"/>
      <c r="AN115" s="921"/>
      <c r="AO115" s="922"/>
      <c r="AP115" s="924" t="s">
        <v>121</v>
      </c>
      <c r="AQ115" s="925"/>
      <c r="AR115" s="925"/>
      <c r="AS115" s="925"/>
      <c r="AT115" s="926"/>
      <c r="AU115" s="934"/>
      <c r="AV115" s="935"/>
      <c r="AW115" s="935"/>
      <c r="AX115" s="935"/>
      <c r="AY115" s="935"/>
      <c r="AZ115" s="817" t="s">
        <v>432</v>
      </c>
      <c r="BA115" s="754"/>
      <c r="BB115" s="754"/>
      <c r="BC115" s="754"/>
      <c r="BD115" s="754"/>
      <c r="BE115" s="754"/>
      <c r="BF115" s="754"/>
      <c r="BG115" s="754"/>
      <c r="BH115" s="754"/>
      <c r="BI115" s="754"/>
      <c r="BJ115" s="754"/>
      <c r="BK115" s="754"/>
      <c r="BL115" s="754"/>
      <c r="BM115" s="754"/>
      <c r="BN115" s="754"/>
      <c r="BO115" s="754"/>
      <c r="BP115" s="755"/>
      <c r="BQ115" s="818">
        <v>157655</v>
      </c>
      <c r="BR115" s="819"/>
      <c r="BS115" s="819"/>
      <c r="BT115" s="819"/>
      <c r="BU115" s="819"/>
      <c r="BV115" s="819">
        <v>69262</v>
      </c>
      <c r="BW115" s="819"/>
      <c r="BX115" s="819"/>
      <c r="BY115" s="819"/>
      <c r="BZ115" s="819"/>
      <c r="CA115" s="819" t="s">
        <v>121</v>
      </c>
      <c r="CB115" s="819"/>
      <c r="CC115" s="819"/>
      <c r="CD115" s="819"/>
      <c r="CE115" s="819"/>
      <c r="CF115" s="877" t="s">
        <v>121</v>
      </c>
      <c r="CG115" s="878"/>
      <c r="CH115" s="878"/>
      <c r="CI115" s="878"/>
      <c r="CJ115" s="878"/>
      <c r="CK115" s="929"/>
      <c r="CL115" s="823"/>
      <c r="CM115" s="817" t="s">
        <v>433</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v>209192</v>
      </c>
      <c r="DH115" s="782"/>
      <c r="DI115" s="782"/>
      <c r="DJ115" s="782"/>
      <c r="DK115" s="783"/>
      <c r="DL115" s="784">
        <v>164687</v>
      </c>
      <c r="DM115" s="782"/>
      <c r="DN115" s="782"/>
      <c r="DO115" s="782"/>
      <c r="DP115" s="783"/>
      <c r="DQ115" s="784">
        <v>1213171</v>
      </c>
      <c r="DR115" s="782"/>
      <c r="DS115" s="782"/>
      <c r="DT115" s="782"/>
      <c r="DU115" s="783"/>
      <c r="DV115" s="826">
        <v>4.5</v>
      </c>
      <c r="DW115" s="827"/>
      <c r="DX115" s="827"/>
      <c r="DY115" s="827"/>
      <c r="DZ115" s="828"/>
    </row>
    <row r="116" spans="1:130" s="230" customFormat="1" ht="26.25" customHeight="1" x14ac:dyDescent="0.15">
      <c r="A116" s="918"/>
      <c r="B116" s="919"/>
      <c r="C116" s="841" t="s">
        <v>434</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v>76</v>
      </c>
      <c r="AB116" s="782"/>
      <c r="AC116" s="782"/>
      <c r="AD116" s="782"/>
      <c r="AE116" s="783"/>
      <c r="AF116" s="784">
        <v>137</v>
      </c>
      <c r="AG116" s="782"/>
      <c r="AH116" s="782"/>
      <c r="AI116" s="782"/>
      <c r="AJ116" s="783"/>
      <c r="AK116" s="784">
        <v>175</v>
      </c>
      <c r="AL116" s="782"/>
      <c r="AM116" s="782"/>
      <c r="AN116" s="782"/>
      <c r="AO116" s="783"/>
      <c r="AP116" s="826">
        <v>0</v>
      </c>
      <c r="AQ116" s="827"/>
      <c r="AR116" s="827"/>
      <c r="AS116" s="827"/>
      <c r="AT116" s="828"/>
      <c r="AU116" s="934"/>
      <c r="AV116" s="935"/>
      <c r="AW116" s="935"/>
      <c r="AX116" s="935"/>
      <c r="AY116" s="935"/>
      <c r="AZ116" s="911" t="s">
        <v>435</v>
      </c>
      <c r="BA116" s="912"/>
      <c r="BB116" s="912"/>
      <c r="BC116" s="912"/>
      <c r="BD116" s="912"/>
      <c r="BE116" s="912"/>
      <c r="BF116" s="912"/>
      <c r="BG116" s="912"/>
      <c r="BH116" s="912"/>
      <c r="BI116" s="912"/>
      <c r="BJ116" s="912"/>
      <c r="BK116" s="912"/>
      <c r="BL116" s="912"/>
      <c r="BM116" s="912"/>
      <c r="BN116" s="912"/>
      <c r="BO116" s="912"/>
      <c r="BP116" s="913"/>
      <c r="BQ116" s="818" t="s">
        <v>121</v>
      </c>
      <c r="BR116" s="819"/>
      <c r="BS116" s="819"/>
      <c r="BT116" s="819"/>
      <c r="BU116" s="819"/>
      <c r="BV116" s="819" t="s">
        <v>121</v>
      </c>
      <c r="BW116" s="819"/>
      <c r="BX116" s="819"/>
      <c r="BY116" s="819"/>
      <c r="BZ116" s="819"/>
      <c r="CA116" s="819" t="s">
        <v>121</v>
      </c>
      <c r="CB116" s="819"/>
      <c r="CC116" s="819"/>
      <c r="CD116" s="819"/>
      <c r="CE116" s="819"/>
      <c r="CF116" s="877" t="s">
        <v>121</v>
      </c>
      <c r="CG116" s="878"/>
      <c r="CH116" s="878"/>
      <c r="CI116" s="878"/>
      <c r="CJ116" s="878"/>
      <c r="CK116" s="929"/>
      <c r="CL116" s="823"/>
      <c r="CM116" s="817" t="s">
        <v>436</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121</v>
      </c>
      <c r="DH116" s="782"/>
      <c r="DI116" s="782"/>
      <c r="DJ116" s="782"/>
      <c r="DK116" s="783"/>
      <c r="DL116" s="784" t="s">
        <v>121</v>
      </c>
      <c r="DM116" s="782"/>
      <c r="DN116" s="782"/>
      <c r="DO116" s="782"/>
      <c r="DP116" s="783"/>
      <c r="DQ116" s="784" t="s">
        <v>121</v>
      </c>
      <c r="DR116" s="782"/>
      <c r="DS116" s="782"/>
      <c r="DT116" s="782"/>
      <c r="DU116" s="783"/>
      <c r="DV116" s="826" t="s">
        <v>121</v>
      </c>
      <c r="DW116" s="827"/>
      <c r="DX116" s="827"/>
      <c r="DY116" s="827"/>
      <c r="DZ116" s="828"/>
    </row>
    <row r="117" spans="1:130" s="230" customFormat="1" ht="26.25" customHeight="1" x14ac:dyDescent="0.15">
      <c r="A117" s="89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437</v>
      </c>
      <c r="Z117" s="899"/>
      <c r="AA117" s="904">
        <v>5840568</v>
      </c>
      <c r="AB117" s="905"/>
      <c r="AC117" s="905"/>
      <c r="AD117" s="905"/>
      <c r="AE117" s="906"/>
      <c r="AF117" s="907">
        <v>5602299</v>
      </c>
      <c r="AG117" s="905"/>
      <c r="AH117" s="905"/>
      <c r="AI117" s="905"/>
      <c r="AJ117" s="906"/>
      <c r="AK117" s="907">
        <v>5491200</v>
      </c>
      <c r="AL117" s="905"/>
      <c r="AM117" s="905"/>
      <c r="AN117" s="905"/>
      <c r="AO117" s="906"/>
      <c r="AP117" s="908"/>
      <c r="AQ117" s="909"/>
      <c r="AR117" s="909"/>
      <c r="AS117" s="909"/>
      <c r="AT117" s="910"/>
      <c r="AU117" s="934"/>
      <c r="AV117" s="935"/>
      <c r="AW117" s="935"/>
      <c r="AX117" s="935"/>
      <c r="AY117" s="935"/>
      <c r="AZ117" s="865" t="s">
        <v>438</v>
      </c>
      <c r="BA117" s="866"/>
      <c r="BB117" s="866"/>
      <c r="BC117" s="866"/>
      <c r="BD117" s="866"/>
      <c r="BE117" s="866"/>
      <c r="BF117" s="866"/>
      <c r="BG117" s="866"/>
      <c r="BH117" s="866"/>
      <c r="BI117" s="866"/>
      <c r="BJ117" s="866"/>
      <c r="BK117" s="866"/>
      <c r="BL117" s="866"/>
      <c r="BM117" s="866"/>
      <c r="BN117" s="866"/>
      <c r="BO117" s="866"/>
      <c r="BP117" s="867"/>
      <c r="BQ117" s="818" t="s">
        <v>121</v>
      </c>
      <c r="BR117" s="819"/>
      <c r="BS117" s="819"/>
      <c r="BT117" s="819"/>
      <c r="BU117" s="819"/>
      <c r="BV117" s="819" t="s">
        <v>121</v>
      </c>
      <c r="BW117" s="819"/>
      <c r="BX117" s="819"/>
      <c r="BY117" s="819"/>
      <c r="BZ117" s="819"/>
      <c r="CA117" s="819" t="s">
        <v>121</v>
      </c>
      <c r="CB117" s="819"/>
      <c r="CC117" s="819"/>
      <c r="CD117" s="819"/>
      <c r="CE117" s="819"/>
      <c r="CF117" s="877" t="s">
        <v>121</v>
      </c>
      <c r="CG117" s="878"/>
      <c r="CH117" s="878"/>
      <c r="CI117" s="878"/>
      <c r="CJ117" s="878"/>
      <c r="CK117" s="929"/>
      <c r="CL117" s="823"/>
      <c r="CM117" s="817" t="s">
        <v>439</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121</v>
      </c>
      <c r="DH117" s="782"/>
      <c r="DI117" s="782"/>
      <c r="DJ117" s="782"/>
      <c r="DK117" s="783"/>
      <c r="DL117" s="784" t="s">
        <v>121</v>
      </c>
      <c r="DM117" s="782"/>
      <c r="DN117" s="782"/>
      <c r="DO117" s="782"/>
      <c r="DP117" s="783"/>
      <c r="DQ117" s="784" t="s">
        <v>121</v>
      </c>
      <c r="DR117" s="782"/>
      <c r="DS117" s="782"/>
      <c r="DT117" s="782"/>
      <c r="DU117" s="783"/>
      <c r="DV117" s="826" t="s">
        <v>121</v>
      </c>
      <c r="DW117" s="827"/>
      <c r="DX117" s="827"/>
      <c r="DY117" s="827"/>
      <c r="DZ117" s="828"/>
    </row>
    <row r="118" spans="1:130" s="230" customFormat="1" ht="26.25" customHeight="1" x14ac:dyDescent="0.15">
      <c r="A118" s="897" t="s">
        <v>413</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410</v>
      </c>
      <c r="AB118" s="898"/>
      <c r="AC118" s="898"/>
      <c r="AD118" s="898"/>
      <c r="AE118" s="899"/>
      <c r="AF118" s="900" t="s">
        <v>411</v>
      </c>
      <c r="AG118" s="898"/>
      <c r="AH118" s="898"/>
      <c r="AI118" s="898"/>
      <c r="AJ118" s="899"/>
      <c r="AK118" s="900" t="s">
        <v>294</v>
      </c>
      <c r="AL118" s="898"/>
      <c r="AM118" s="898"/>
      <c r="AN118" s="898"/>
      <c r="AO118" s="899"/>
      <c r="AP118" s="901" t="s">
        <v>412</v>
      </c>
      <c r="AQ118" s="902"/>
      <c r="AR118" s="902"/>
      <c r="AS118" s="902"/>
      <c r="AT118" s="903"/>
      <c r="AU118" s="934"/>
      <c r="AV118" s="935"/>
      <c r="AW118" s="935"/>
      <c r="AX118" s="935"/>
      <c r="AY118" s="935"/>
      <c r="AZ118" s="840" t="s">
        <v>440</v>
      </c>
      <c r="BA118" s="841"/>
      <c r="BB118" s="841"/>
      <c r="BC118" s="841"/>
      <c r="BD118" s="841"/>
      <c r="BE118" s="841"/>
      <c r="BF118" s="841"/>
      <c r="BG118" s="841"/>
      <c r="BH118" s="841"/>
      <c r="BI118" s="841"/>
      <c r="BJ118" s="841"/>
      <c r="BK118" s="841"/>
      <c r="BL118" s="841"/>
      <c r="BM118" s="841"/>
      <c r="BN118" s="841"/>
      <c r="BO118" s="841"/>
      <c r="BP118" s="842"/>
      <c r="BQ118" s="881" t="s">
        <v>121</v>
      </c>
      <c r="BR118" s="847"/>
      <c r="BS118" s="847"/>
      <c r="BT118" s="847"/>
      <c r="BU118" s="847"/>
      <c r="BV118" s="847" t="s">
        <v>121</v>
      </c>
      <c r="BW118" s="847"/>
      <c r="BX118" s="847"/>
      <c r="BY118" s="847"/>
      <c r="BZ118" s="847"/>
      <c r="CA118" s="847" t="s">
        <v>121</v>
      </c>
      <c r="CB118" s="847"/>
      <c r="CC118" s="847"/>
      <c r="CD118" s="847"/>
      <c r="CE118" s="847"/>
      <c r="CF118" s="877" t="s">
        <v>121</v>
      </c>
      <c r="CG118" s="878"/>
      <c r="CH118" s="878"/>
      <c r="CI118" s="878"/>
      <c r="CJ118" s="878"/>
      <c r="CK118" s="929"/>
      <c r="CL118" s="823"/>
      <c r="CM118" s="817" t="s">
        <v>441</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121</v>
      </c>
      <c r="DH118" s="782"/>
      <c r="DI118" s="782"/>
      <c r="DJ118" s="782"/>
      <c r="DK118" s="783"/>
      <c r="DL118" s="784" t="s">
        <v>121</v>
      </c>
      <c r="DM118" s="782"/>
      <c r="DN118" s="782"/>
      <c r="DO118" s="782"/>
      <c r="DP118" s="783"/>
      <c r="DQ118" s="784" t="s">
        <v>121</v>
      </c>
      <c r="DR118" s="782"/>
      <c r="DS118" s="782"/>
      <c r="DT118" s="782"/>
      <c r="DU118" s="783"/>
      <c r="DV118" s="826" t="s">
        <v>121</v>
      </c>
      <c r="DW118" s="827"/>
      <c r="DX118" s="827"/>
      <c r="DY118" s="827"/>
      <c r="DZ118" s="828"/>
    </row>
    <row r="119" spans="1:130" s="230" customFormat="1" ht="26.25" customHeight="1" x14ac:dyDescent="0.15">
      <c r="A119" s="820" t="s">
        <v>416</v>
      </c>
      <c r="B119" s="821"/>
      <c r="C119" s="862"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121</v>
      </c>
      <c r="AB119" s="891"/>
      <c r="AC119" s="891"/>
      <c r="AD119" s="891"/>
      <c r="AE119" s="892"/>
      <c r="AF119" s="893" t="s">
        <v>121</v>
      </c>
      <c r="AG119" s="891"/>
      <c r="AH119" s="891"/>
      <c r="AI119" s="891"/>
      <c r="AJ119" s="892"/>
      <c r="AK119" s="893" t="s">
        <v>121</v>
      </c>
      <c r="AL119" s="891"/>
      <c r="AM119" s="891"/>
      <c r="AN119" s="891"/>
      <c r="AO119" s="892"/>
      <c r="AP119" s="894" t="s">
        <v>121</v>
      </c>
      <c r="AQ119" s="895"/>
      <c r="AR119" s="895"/>
      <c r="AS119" s="895"/>
      <c r="AT119" s="896"/>
      <c r="AU119" s="936"/>
      <c r="AV119" s="937"/>
      <c r="AW119" s="937"/>
      <c r="AX119" s="937"/>
      <c r="AY119" s="937"/>
      <c r="AZ119" s="251" t="s">
        <v>177</v>
      </c>
      <c r="BA119" s="251"/>
      <c r="BB119" s="251"/>
      <c r="BC119" s="251"/>
      <c r="BD119" s="251"/>
      <c r="BE119" s="251"/>
      <c r="BF119" s="251"/>
      <c r="BG119" s="251"/>
      <c r="BH119" s="251"/>
      <c r="BI119" s="251"/>
      <c r="BJ119" s="251"/>
      <c r="BK119" s="251"/>
      <c r="BL119" s="251"/>
      <c r="BM119" s="251"/>
      <c r="BN119" s="251"/>
      <c r="BO119" s="879" t="s">
        <v>442</v>
      </c>
      <c r="BP119" s="880"/>
      <c r="BQ119" s="881">
        <v>57781325</v>
      </c>
      <c r="BR119" s="847"/>
      <c r="BS119" s="847"/>
      <c r="BT119" s="847"/>
      <c r="BU119" s="847"/>
      <c r="BV119" s="847">
        <v>54793024</v>
      </c>
      <c r="BW119" s="847"/>
      <c r="BX119" s="847"/>
      <c r="BY119" s="847"/>
      <c r="BZ119" s="847"/>
      <c r="CA119" s="847">
        <v>52817664</v>
      </c>
      <c r="CB119" s="847"/>
      <c r="CC119" s="847"/>
      <c r="CD119" s="847"/>
      <c r="CE119" s="847"/>
      <c r="CF119" s="750"/>
      <c r="CG119" s="751"/>
      <c r="CH119" s="751"/>
      <c r="CI119" s="751"/>
      <c r="CJ119" s="836"/>
      <c r="CK119" s="930"/>
      <c r="CL119" s="825"/>
      <c r="CM119" s="840" t="s">
        <v>443</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t="s">
        <v>121</v>
      </c>
      <c r="DH119" s="766"/>
      <c r="DI119" s="766"/>
      <c r="DJ119" s="766"/>
      <c r="DK119" s="767"/>
      <c r="DL119" s="768" t="s">
        <v>121</v>
      </c>
      <c r="DM119" s="766"/>
      <c r="DN119" s="766"/>
      <c r="DO119" s="766"/>
      <c r="DP119" s="767"/>
      <c r="DQ119" s="768" t="s">
        <v>121</v>
      </c>
      <c r="DR119" s="766"/>
      <c r="DS119" s="766"/>
      <c r="DT119" s="766"/>
      <c r="DU119" s="767"/>
      <c r="DV119" s="850" t="s">
        <v>121</v>
      </c>
      <c r="DW119" s="851"/>
      <c r="DX119" s="851"/>
      <c r="DY119" s="851"/>
      <c r="DZ119" s="852"/>
    </row>
    <row r="120" spans="1:130" s="230" customFormat="1" ht="26.25" customHeight="1" x14ac:dyDescent="0.15">
      <c r="A120" s="822"/>
      <c r="B120" s="823"/>
      <c r="C120" s="817" t="s">
        <v>420</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121</v>
      </c>
      <c r="AB120" s="782"/>
      <c r="AC120" s="782"/>
      <c r="AD120" s="782"/>
      <c r="AE120" s="783"/>
      <c r="AF120" s="784" t="s">
        <v>121</v>
      </c>
      <c r="AG120" s="782"/>
      <c r="AH120" s="782"/>
      <c r="AI120" s="782"/>
      <c r="AJ120" s="783"/>
      <c r="AK120" s="784" t="s">
        <v>121</v>
      </c>
      <c r="AL120" s="782"/>
      <c r="AM120" s="782"/>
      <c r="AN120" s="782"/>
      <c r="AO120" s="783"/>
      <c r="AP120" s="826" t="s">
        <v>121</v>
      </c>
      <c r="AQ120" s="827"/>
      <c r="AR120" s="827"/>
      <c r="AS120" s="827"/>
      <c r="AT120" s="828"/>
      <c r="AU120" s="882" t="s">
        <v>444</v>
      </c>
      <c r="AV120" s="883"/>
      <c r="AW120" s="883"/>
      <c r="AX120" s="883"/>
      <c r="AY120" s="884"/>
      <c r="AZ120" s="862" t="s">
        <v>445</v>
      </c>
      <c r="BA120" s="810"/>
      <c r="BB120" s="810"/>
      <c r="BC120" s="810"/>
      <c r="BD120" s="810"/>
      <c r="BE120" s="810"/>
      <c r="BF120" s="810"/>
      <c r="BG120" s="810"/>
      <c r="BH120" s="810"/>
      <c r="BI120" s="810"/>
      <c r="BJ120" s="810"/>
      <c r="BK120" s="810"/>
      <c r="BL120" s="810"/>
      <c r="BM120" s="810"/>
      <c r="BN120" s="810"/>
      <c r="BO120" s="810"/>
      <c r="BP120" s="811"/>
      <c r="BQ120" s="863">
        <v>16626079</v>
      </c>
      <c r="BR120" s="844"/>
      <c r="BS120" s="844"/>
      <c r="BT120" s="844"/>
      <c r="BU120" s="844"/>
      <c r="BV120" s="844">
        <v>16963897</v>
      </c>
      <c r="BW120" s="844"/>
      <c r="BX120" s="844"/>
      <c r="BY120" s="844"/>
      <c r="BZ120" s="844"/>
      <c r="CA120" s="844">
        <v>15426373</v>
      </c>
      <c r="CB120" s="844"/>
      <c r="CC120" s="844"/>
      <c r="CD120" s="844"/>
      <c r="CE120" s="844"/>
      <c r="CF120" s="868">
        <v>56.6</v>
      </c>
      <c r="CG120" s="869"/>
      <c r="CH120" s="869"/>
      <c r="CI120" s="869"/>
      <c r="CJ120" s="869"/>
      <c r="CK120" s="870" t="s">
        <v>446</v>
      </c>
      <c r="CL120" s="854"/>
      <c r="CM120" s="854"/>
      <c r="CN120" s="854"/>
      <c r="CO120" s="855"/>
      <c r="CP120" s="874" t="s">
        <v>393</v>
      </c>
      <c r="CQ120" s="875"/>
      <c r="CR120" s="875"/>
      <c r="CS120" s="875"/>
      <c r="CT120" s="875"/>
      <c r="CU120" s="875"/>
      <c r="CV120" s="875"/>
      <c r="CW120" s="875"/>
      <c r="CX120" s="875"/>
      <c r="CY120" s="875"/>
      <c r="CZ120" s="875"/>
      <c r="DA120" s="875"/>
      <c r="DB120" s="875"/>
      <c r="DC120" s="875"/>
      <c r="DD120" s="875"/>
      <c r="DE120" s="875"/>
      <c r="DF120" s="876"/>
      <c r="DG120" s="863">
        <v>7669237</v>
      </c>
      <c r="DH120" s="844"/>
      <c r="DI120" s="844"/>
      <c r="DJ120" s="844"/>
      <c r="DK120" s="844"/>
      <c r="DL120" s="844">
        <v>6916886</v>
      </c>
      <c r="DM120" s="844"/>
      <c r="DN120" s="844"/>
      <c r="DO120" s="844"/>
      <c r="DP120" s="844"/>
      <c r="DQ120" s="844">
        <v>6429906</v>
      </c>
      <c r="DR120" s="844"/>
      <c r="DS120" s="844"/>
      <c r="DT120" s="844"/>
      <c r="DU120" s="844"/>
      <c r="DV120" s="845">
        <v>23.6</v>
      </c>
      <c r="DW120" s="845"/>
      <c r="DX120" s="845"/>
      <c r="DY120" s="845"/>
      <c r="DZ120" s="846"/>
    </row>
    <row r="121" spans="1:130" s="230" customFormat="1" ht="26.25" customHeight="1" x14ac:dyDescent="0.15">
      <c r="A121" s="822"/>
      <c r="B121" s="823"/>
      <c r="C121" s="865" t="s">
        <v>447</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121</v>
      </c>
      <c r="AB121" s="782"/>
      <c r="AC121" s="782"/>
      <c r="AD121" s="782"/>
      <c r="AE121" s="783"/>
      <c r="AF121" s="784" t="s">
        <v>121</v>
      </c>
      <c r="AG121" s="782"/>
      <c r="AH121" s="782"/>
      <c r="AI121" s="782"/>
      <c r="AJ121" s="783"/>
      <c r="AK121" s="784" t="s">
        <v>121</v>
      </c>
      <c r="AL121" s="782"/>
      <c r="AM121" s="782"/>
      <c r="AN121" s="782"/>
      <c r="AO121" s="783"/>
      <c r="AP121" s="826" t="s">
        <v>121</v>
      </c>
      <c r="AQ121" s="827"/>
      <c r="AR121" s="827"/>
      <c r="AS121" s="827"/>
      <c r="AT121" s="828"/>
      <c r="AU121" s="885"/>
      <c r="AV121" s="886"/>
      <c r="AW121" s="886"/>
      <c r="AX121" s="886"/>
      <c r="AY121" s="887"/>
      <c r="AZ121" s="817" t="s">
        <v>448</v>
      </c>
      <c r="BA121" s="754"/>
      <c r="BB121" s="754"/>
      <c r="BC121" s="754"/>
      <c r="BD121" s="754"/>
      <c r="BE121" s="754"/>
      <c r="BF121" s="754"/>
      <c r="BG121" s="754"/>
      <c r="BH121" s="754"/>
      <c r="BI121" s="754"/>
      <c r="BJ121" s="754"/>
      <c r="BK121" s="754"/>
      <c r="BL121" s="754"/>
      <c r="BM121" s="754"/>
      <c r="BN121" s="754"/>
      <c r="BO121" s="754"/>
      <c r="BP121" s="755"/>
      <c r="BQ121" s="818">
        <v>1269471</v>
      </c>
      <c r="BR121" s="819"/>
      <c r="BS121" s="819"/>
      <c r="BT121" s="819"/>
      <c r="BU121" s="819"/>
      <c r="BV121" s="819">
        <v>1288442</v>
      </c>
      <c r="BW121" s="819"/>
      <c r="BX121" s="819"/>
      <c r="BY121" s="819"/>
      <c r="BZ121" s="819"/>
      <c r="CA121" s="819">
        <v>1518842</v>
      </c>
      <c r="CB121" s="819"/>
      <c r="CC121" s="819"/>
      <c r="CD121" s="819"/>
      <c r="CE121" s="819"/>
      <c r="CF121" s="877">
        <v>5.6</v>
      </c>
      <c r="CG121" s="878"/>
      <c r="CH121" s="878"/>
      <c r="CI121" s="878"/>
      <c r="CJ121" s="878"/>
      <c r="CK121" s="871"/>
      <c r="CL121" s="857"/>
      <c r="CM121" s="857"/>
      <c r="CN121" s="857"/>
      <c r="CO121" s="858"/>
      <c r="CP121" s="837" t="s">
        <v>394</v>
      </c>
      <c r="CQ121" s="838"/>
      <c r="CR121" s="838"/>
      <c r="CS121" s="838"/>
      <c r="CT121" s="838"/>
      <c r="CU121" s="838"/>
      <c r="CV121" s="838"/>
      <c r="CW121" s="838"/>
      <c r="CX121" s="838"/>
      <c r="CY121" s="838"/>
      <c r="CZ121" s="838"/>
      <c r="DA121" s="838"/>
      <c r="DB121" s="838"/>
      <c r="DC121" s="838"/>
      <c r="DD121" s="838"/>
      <c r="DE121" s="838"/>
      <c r="DF121" s="839"/>
      <c r="DG121" s="818">
        <v>15291</v>
      </c>
      <c r="DH121" s="819"/>
      <c r="DI121" s="819"/>
      <c r="DJ121" s="819"/>
      <c r="DK121" s="819"/>
      <c r="DL121" s="819">
        <v>13711</v>
      </c>
      <c r="DM121" s="819"/>
      <c r="DN121" s="819"/>
      <c r="DO121" s="819"/>
      <c r="DP121" s="819"/>
      <c r="DQ121" s="819">
        <v>15308</v>
      </c>
      <c r="DR121" s="819"/>
      <c r="DS121" s="819"/>
      <c r="DT121" s="819"/>
      <c r="DU121" s="819"/>
      <c r="DV121" s="796">
        <v>0.1</v>
      </c>
      <c r="DW121" s="796"/>
      <c r="DX121" s="796"/>
      <c r="DY121" s="796"/>
      <c r="DZ121" s="797"/>
    </row>
    <row r="122" spans="1:130" s="230" customFormat="1" ht="26.25" customHeight="1" x14ac:dyDescent="0.15">
      <c r="A122" s="822"/>
      <c r="B122" s="823"/>
      <c r="C122" s="817" t="s">
        <v>430</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121</v>
      </c>
      <c r="AB122" s="782"/>
      <c r="AC122" s="782"/>
      <c r="AD122" s="782"/>
      <c r="AE122" s="783"/>
      <c r="AF122" s="784" t="s">
        <v>121</v>
      </c>
      <c r="AG122" s="782"/>
      <c r="AH122" s="782"/>
      <c r="AI122" s="782"/>
      <c r="AJ122" s="783"/>
      <c r="AK122" s="784" t="s">
        <v>121</v>
      </c>
      <c r="AL122" s="782"/>
      <c r="AM122" s="782"/>
      <c r="AN122" s="782"/>
      <c r="AO122" s="783"/>
      <c r="AP122" s="826" t="s">
        <v>121</v>
      </c>
      <c r="AQ122" s="827"/>
      <c r="AR122" s="827"/>
      <c r="AS122" s="827"/>
      <c r="AT122" s="828"/>
      <c r="AU122" s="885"/>
      <c r="AV122" s="886"/>
      <c r="AW122" s="886"/>
      <c r="AX122" s="886"/>
      <c r="AY122" s="887"/>
      <c r="AZ122" s="840" t="s">
        <v>449</v>
      </c>
      <c r="BA122" s="841"/>
      <c r="BB122" s="841"/>
      <c r="BC122" s="841"/>
      <c r="BD122" s="841"/>
      <c r="BE122" s="841"/>
      <c r="BF122" s="841"/>
      <c r="BG122" s="841"/>
      <c r="BH122" s="841"/>
      <c r="BI122" s="841"/>
      <c r="BJ122" s="841"/>
      <c r="BK122" s="841"/>
      <c r="BL122" s="841"/>
      <c r="BM122" s="841"/>
      <c r="BN122" s="841"/>
      <c r="BO122" s="841"/>
      <c r="BP122" s="842"/>
      <c r="BQ122" s="881">
        <v>41921609</v>
      </c>
      <c r="BR122" s="847"/>
      <c r="BS122" s="847"/>
      <c r="BT122" s="847"/>
      <c r="BU122" s="847"/>
      <c r="BV122" s="847">
        <v>39494680</v>
      </c>
      <c r="BW122" s="847"/>
      <c r="BX122" s="847"/>
      <c r="BY122" s="847"/>
      <c r="BZ122" s="847"/>
      <c r="CA122" s="847">
        <v>37094309</v>
      </c>
      <c r="CB122" s="847"/>
      <c r="CC122" s="847"/>
      <c r="CD122" s="847"/>
      <c r="CE122" s="847"/>
      <c r="CF122" s="848">
        <v>136.19999999999999</v>
      </c>
      <c r="CG122" s="849"/>
      <c r="CH122" s="849"/>
      <c r="CI122" s="849"/>
      <c r="CJ122" s="849"/>
      <c r="CK122" s="871"/>
      <c r="CL122" s="857"/>
      <c r="CM122" s="857"/>
      <c r="CN122" s="857"/>
      <c r="CO122" s="858"/>
      <c r="CP122" s="837" t="s">
        <v>389</v>
      </c>
      <c r="CQ122" s="838"/>
      <c r="CR122" s="838"/>
      <c r="CS122" s="838"/>
      <c r="CT122" s="838"/>
      <c r="CU122" s="838"/>
      <c r="CV122" s="838"/>
      <c r="CW122" s="838"/>
      <c r="CX122" s="838"/>
      <c r="CY122" s="838"/>
      <c r="CZ122" s="838"/>
      <c r="DA122" s="838"/>
      <c r="DB122" s="838"/>
      <c r="DC122" s="838"/>
      <c r="DD122" s="838"/>
      <c r="DE122" s="838"/>
      <c r="DF122" s="839"/>
      <c r="DG122" s="818" t="s">
        <v>121</v>
      </c>
      <c r="DH122" s="819"/>
      <c r="DI122" s="819"/>
      <c r="DJ122" s="819"/>
      <c r="DK122" s="819"/>
      <c r="DL122" s="819" t="s">
        <v>121</v>
      </c>
      <c r="DM122" s="819"/>
      <c r="DN122" s="819"/>
      <c r="DO122" s="819"/>
      <c r="DP122" s="819"/>
      <c r="DQ122" s="819" t="s">
        <v>121</v>
      </c>
      <c r="DR122" s="819"/>
      <c r="DS122" s="819"/>
      <c r="DT122" s="819"/>
      <c r="DU122" s="819"/>
      <c r="DV122" s="796" t="s">
        <v>121</v>
      </c>
      <c r="DW122" s="796"/>
      <c r="DX122" s="796"/>
      <c r="DY122" s="796"/>
      <c r="DZ122" s="797"/>
    </row>
    <row r="123" spans="1:130" s="230" customFormat="1" ht="26.25" customHeight="1" x14ac:dyDescent="0.15">
      <c r="A123" s="822"/>
      <c r="B123" s="823"/>
      <c r="C123" s="817" t="s">
        <v>436</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121</v>
      </c>
      <c r="AB123" s="782"/>
      <c r="AC123" s="782"/>
      <c r="AD123" s="782"/>
      <c r="AE123" s="783"/>
      <c r="AF123" s="784" t="s">
        <v>121</v>
      </c>
      <c r="AG123" s="782"/>
      <c r="AH123" s="782"/>
      <c r="AI123" s="782"/>
      <c r="AJ123" s="783"/>
      <c r="AK123" s="784" t="s">
        <v>121</v>
      </c>
      <c r="AL123" s="782"/>
      <c r="AM123" s="782"/>
      <c r="AN123" s="782"/>
      <c r="AO123" s="783"/>
      <c r="AP123" s="826" t="s">
        <v>121</v>
      </c>
      <c r="AQ123" s="827"/>
      <c r="AR123" s="827"/>
      <c r="AS123" s="827"/>
      <c r="AT123" s="828"/>
      <c r="AU123" s="888"/>
      <c r="AV123" s="889"/>
      <c r="AW123" s="889"/>
      <c r="AX123" s="889"/>
      <c r="AY123" s="889"/>
      <c r="AZ123" s="251" t="s">
        <v>177</v>
      </c>
      <c r="BA123" s="251"/>
      <c r="BB123" s="251"/>
      <c r="BC123" s="251"/>
      <c r="BD123" s="251"/>
      <c r="BE123" s="251"/>
      <c r="BF123" s="251"/>
      <c r="BG123" s="251"/>
      <c r="BH123" s="251"/>
      <c r="BI123" s="251"/>
      <c r="BJ123" s="251"/>
      <c r="BK123" s="251"/>
      <c r="BL123" s="251"/>
      <c r="BM123" s="251"/>
      <c r="BN123" s="251"/>
      <c r="BO123" s="879" t="s">
        <v>450</v>
      </c>
      <c r="BP123" s="880"/>
      <c r="BQ123" s="834">
        <v>59817159</v>
      </c>
      <c r="BR123" s="835"/>
      <c r="BS123" s="835"/>
      <c r="BT123" s="835"/>
      <c r="BU123" s="835"/>
      <c r="BV123" s="835">
        <v>57747019</v>
      </c>
      <c r="BW123" s="835"/>
      <c r="BX123" s="835"/>
      <c r="BY123" s="835"/>
      <c r="BZ123" s="835"/>
      <c r="CA123" s="835">
        <v>54039524</v>
      </c>
      <c r="CB123" s="835"/>
      <c r="CC123" s="835"/>
      <c r="CD123" s="835"/>
      <c r="CE123" s="835"/>
      <c r="CF123" s="750"/>
      <c r="CG123" s="751"/>
      <c r="CH123" s="751"/>
      <c r="CI123" s="751"/>
      <c r="CJ123" s="836"/>
      <c r="CK123" s="871"/>
      <c r="CL123" s="857"/>
      <c r="CM123" s="857"/>
      <c r="CN123" s="857"/>
      <c r="CO123" s="858"/>
      <c r="CP123" s="837" t="s">
        <v>390</v>
      </c>
      <c r="CQ123" s="838"/>
      <c r="CR123" s="838"/>
      <c r="CS123" s="838"/>
      <c r="CT123" s="838"/>
      <c r="CU123" s="838"/>
      <c r="CV123" s="838"/>
      <c r="CW123" s="838"/>
      <c r="CX123" s="838"/>
      <c r="CY123" s="838"/>
      <c r="CZ123" s="838"/>
      <c r="DA123" s="838"/>
      <c r="DB123" s="838"/>
      <c r="DC123" s="838"/>
      <c r="DD123" s="838"/>
      <c r="DE123" s="838"/>
      <c r="DF123" s="839"/>
      <c r="DG123" s="781" t="s">
        <v>121</v>
      </c>
      <c r="DH123" s="782"/>
      <c r="DI123" s="782"/>
      <c r="DJ123" s="782"/>
      <c r="DK123" s="783"/>
      <c r="DL123" s="784" t="s">
        <v>121</v>
      </c>
      <c r="DM123" s="782"/>
      <c r="DN123" s="782"/>
      <c r="DO123" s="782"/>
      <c r="DP123" s="783"/>
      <c r="DQ123" s="784" t="s">
        <v>121</v>
      </c>
      <c r="DR123" s="782"/>
      <c r="DS123" s="782"/>
      <c r="DT123" s="782"/>
      <c r="DU123" s="783"/>
      <c r="DV123" s="826" t="s">
        <v>121</v>
      </c>
      <c r="DW123" s="827"/>
      <c r="DX123" s="827"/>
      <c r="DY123" s="827"/>
      <c r="DZ123" s="828"/>
    </row>
    <row r="124" spans="1:130" s="230" customFormat="1" ht="26.25" customHeight="1" thickBot="1" x14ac:dyDescent="0.2">
      <c r="A124" s="822"/>
      <c r="B124" s="823"/>
      <c r="C124" s="817" t="s">
        <v>439</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121</v>
      </c>
      <c r="AB124" s="782"/>
      <c r="AC124" s="782"/>
      <c r="AD124" s="782"/>
      <c r="AE124" s="783"/>
      <c r="AF124" s="784" t="s">
        <v>121</v>
      </c>
      <c r="AG124" s="782"/>
      <c r="AH124" s="782"/>
      <c r="AI124" s="782"/>
      <c r="AJ124" s="783"/>
      <c r="AK124" s="784" t="s">
        <v>121</v>
      </c>
      <c r="AL124" s="782"/>
      <c r="AM124" s="782"/>
      <c r="AN124" s="782"/>
      <c r="AO124" s="783"/>
      <c r="AP124" s="826" t="s">
        <v>121</v>
      </c>
      <c r="AQ124" s="827"/>
      <c r="AR124" s="827"/>
      <c r="AS124" s="827"/>
      <c r="AT124" s="828"/>
      <c r="AU124" s="829" t="s">
        <v>451</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121</v>
      </c>
      <c r="BR124" s="833"/>
      <c r="BS124" s="833"/>
      <c r="BT124" s="833"/>
      <c r="BU124" s="833"/>
      <c r="BV124" s="833" t="s">
        <v>121</v>
      </c>
      <c r="BW124" s="833"/>
      <c r="BX124" s="833"/>
      <c r="BY124" s="833"/>
      <c r="BZ124" s="833"/>
      <c r="CA124" s="833" t="s">
        <v>121</v>
      </c>
      <c r="CB124" s="833"/>
      <c r="CC124" s="833"/>
      <c r="CD124" s="833"/>
      <c r="CE124" s="833"/>
      <c r="CF124" s="728"/>
      <c r="CG124" s="729"/>
      <c r="CH124" s="729"/>
      <c r="CI124" s="729"/>
      <c r="CJ124" s="864"/>
      <c r="CK124" s="872"/>
      <c r="CL124" s="872"/>
      <c r="CM124" s="872"/>
      <c r="CN124" s="872"/>
      <c r="CO124" s="873"/>
      <c r="CP124" s="837" t="s">
        <v>452</v>
      </c>
      <c r="CQ124" s="838"/>
      <c r="CR124" s="838"/>
      <c r="CS124" s="838"/>
      <c r="CT124" s="838"/>
      <c r="CU124" s="838"/>
      <c r="CV124" s="838"/>
      <c r="CW124" s="838"/>
      <c r="CX124" s="838"/>
      <c r="CY124" s="838"/>
      <c r="CZ124" s="838"/>
      <c r="DA124" s="838"/>
      <c r="DB124" s="838"/>
      <c r="DC124" s="838"/>
      <c r="DD124" s="838"/>
      <c r="DE124" s="838"/>
      <c r="DF124" s="839"/>
      <c r="DG124" s="765" t="s">
        <v>121</v>
      </c>
      <c r="DH124" s="766"/>
      <c r="DI124" s="766"/>
      <c r="DJ124" s="766"/>
      <c r="DK124" s="767"/>
      <c r="DL124" s="768" t="s">
        <v>121</v>
      </c>
      <c r="DM124" s="766"/>
      <c r="DN124" s="766"/>
      <c r="DO124" s="766"/>
      <c r="DP124" s="767"/>
      <c r="DQ124" s="768" t="s">
        <v>121</v>
      </c>
      <c r="DR124" s="766"/>
      <c r="DS124" s="766"/>
      <c r="DT124" s="766"/>
      <c r="DU124" s="767"/>
      <c r="DV124" s="850" t="s">
        <v>121</v>
      </c>
      <c r="DW124" s="851"/>
      <c r="DX124" s="851"/>
      <c r="DY124" s="851"/>
      <c r="DZ124" s="852"/>
    </row>
    <row r="125" spans="1:130" s="230" customFormat="1" ht="26.25" customHeight="1" x14ac:dyDescent="0.15">
      <c r="A125" s="822"/>
      <c r="B125" s="823"/>
      <c r="C125" s="817" t="s">
        <v>441</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121</v>
      </c>
      <c r="AB125" s="782"/>
      <c r="AC125" s="782"/>
      <c r="AD125" s="782"/>
      <c r="AE125" s="783"/>
      <c r="AF125" s="784" t="s">
        <v>121</v>
      </c>
      <c r="AG125" s="782"/>
      <c r="AH125" s="782"/>
      <c r="AI125" s="782"/>
      <c r="AJ125" s="783"/>
      <c r="AK125" s="784" t="s">
        <v>121</v>
      </c>
      <c r="AL125" s="782"/>
      <c r="AM125" s="782"/>
      <c r="AN125" s="782"/>
      <c r="AO125" s="783"/>
      <c r="AP125" s="826" t="s">
        <v>121</v>
      </c>
      <c r="AQ125" s="827"/>
      <c r="AR125" s="827"/>
      <c r="AS125" s="827"/>
      <c r="AT125" s="82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3" t="s">
        <v>453</v>
      </c>
      <c r="CL125" s="854"/>
      <c r="CM125" s="854"/>
      <c r="CN125" s="854"/>
      <c r="CO125" s="855"/>
      <c r="CP125" s="862" t="s">
        <v>454</v>
      </c>
      <c r="CQ125" s="810"/>
      <c r="CR125" s="810"/>
      <c r="CS125" s="810"/>
      <c r="CT125" s="810"/>
      <c r="CU125" s="810"/>
      <c r="CV125" s="810"/>
      <c r="CW125" s="810"/>
      <c r="CX125" s="810"/>
      <c r="CY125" s="810"/>
      <c r="CZ125" s="810"/>
      <c r="DA125" s="810"/>
      <c r="DB125" s="810"/>
      <c r="DC125" s="810"/>
      <c r="DD125" s="810"/>
      <c r="DE125" s="810"/>
      <c r="DF125" s="811"/>
      <c r="DG125" s="863" t="s">
        <v>121</v>
      </c>
      <c r="DH125" s="844"/>
      <c r="DI125" s="844"/>
      <c r="DJ125" s="844"/>
      <c r="DK125" s="844"/>
      <c r="DL125" s="844" t="s">
        <v>121</v>
      </c>
      <c r="DM125" s="844"/>
      <c r="DN125" s="844"/>
      <c r="DO125" s="844"/>
      <c r="DP125" s="844"/>
      <c r="DQ125" s="844" t="s">
        <v>121</v>
      </c>
      <c r="DR125" s="844"/>
      <c r="DS125" s="844"/>
      <c r="DT125" s="844"/>
      <c r="DU125" s="844"/>
      <c r="DV125" s="845" t="s">
        <v>121</v>
      </c>
      <c r="DW125" s="845"/>
      <c r="DX125" s="845"/>
      <c r="DY125" s="845"/>
      <c r="DZ125" s="846"/>
    </row>
    <row r="126" spans="1:130" s="230" customFormat="1" ht="26.25" customHeight="1" thickBot="1" x14ac:dyDescent="0.2">
      <c r="A126" s="822"/>
      <c r="B126" s="823"/>
      <c r="C126" s="817" t="s">
        <v>443</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121</v>
      </c>
      <c r="AB126" s="782"/>
      <c r="AC126" s="782"/>
      <c r="AD126" s="782"/>
      <c r="AE126" s="783"/>
      <c r="AF126" s="784" t="s">
        <v>121</v>
      </c>
      <c r="AG126" s="782"/>
      <c r="AH126" s="782"/>
      <c r="AI126" s="782"/>
      <c r="AJ126" s="783"/>
      <c r="AK126" s="784" t="s">
        <v>121</v>
      </c>
      <c r="AL126" s="782"/>
      <c r="AM126" s="782"/>
      <c r="AN126" s="782"/>
      <c r="AO126" s="783"/>
      <c r="AP126" s="826" t="s">
        <v>121</v>
      </c>
      <c r="AQ126" s="827"/>
      <c r="AR126" s="827"/>
      <c r="AS126" s="827"/>
      <c r="AT126" s="82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6"/>
      <c r="CL126" s="857"/>
      <c r="CM126" s="857"/>
      <c r="CN126" s="857"/>
      <c r="CO126" s="858"/>
      <c r="CP126" s="817" t="s">
        <v>455</v>
      </c>
      <c r="CQ126" s="754"/>
      <c r="CR126" s="754"/>
      <c r="CS126" s="754"/>
      <c r="CT126" s="754"/>
      <c r="CU126" s="754"/>
      <c r="CV126" s="754"/>
      <c r="CW126" s="754"/>
      <c r="CX126" s="754"/>
      <c r="CY126" s="754"/>
      <c r="CZ126" s="754"/>
      <c r="DA126" s="754"/>
      <c r="DB126" s="754"/>
      <c r="DC126" s="754"/>
      <c r="DD126" s="754"/>
      <c r="DE126" s="754"/>
      <c r="DF126" s="755"/>
      <c r="DG126" s="818">
        <v>157655</v>
      </c>
      <c r="DH126" s="819"/>
      <c r="DI126" s="819"/>
      <c r="DJ126" s="819"/>
      <c r="DK126" s="819"/>
      <c r="DL126" s="819">
        <v>69262</v>
      </c>
      <c r="DM126" s="819"/>
      <c r="DN126" s="819"/>
      <c r="DO126" s="819"/>
      <c r="DP126" s="819"/>
      <c r="DQ126" s="819" t="s">
        <v>121</v>
      </c>
      <c r="DR126" s="819"/>
      <c r="DS126" s="819"/>
      <c r="DT126" s="819"/>
      <c r="DU126" s="819"/>
      <c r="DV126" s="796" t="s">
        <v>121</v>
      </c>
      <c r="DW126" s="796"/>
      <c r="DX126" s="796"/>
      <c r="DY126" s="796"/>
      <c r="DZ126" s="797"/>
    </row>
    <row r="127" spans="1:130" s="230" customFormat="1" ht="26.25" customHeight="1" x14ac:dyDescent="0.15">
      <c r="A127" s="824"/>
      <c r="B127" s="825"/>
      <c r="C127" s="840" t="s">
        <v>456</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t="s">
        <v>121</v>
      </c>
      <c r="AB127" s="782"/>
      <c r="AC127" s="782"/>
      <c r="AD127" s="782"/>
      <c r="AE127" s="783"/>
      <c r="AF127" s="784" t="s">
        <v>121</v>
      </c>
      <c r="AG127" s="782"/>
      <c r="AH127" s="782"/>
      <c r="AI127" s="782"/>
      <c r="AJ127" s="783"/>
      <c r="AK127" s="784" t="s">
        <v>121</v>
      </c>
      <c r="AL127" s="782"/>
      <c r="AM127" s="782"/>
      <c r="AN127" s="782"/>
      <c r="AO127" s="783"/>
      <c r="AP127" s="826" t="s">
        <v>121</v>
      </c>
      <c r="AQ127" s="827"/>
      <c r="AR127" s="827"/>
      <c r="AS127" s="827"/>
      <c r="AT127" s="828"/>
      <c r="AU127" s="232"/>
      <c r="AV127" s="232"/>
      <c r="AW127" s="232"/>
      <c r="AX127" s="843"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32"/>
      <c r="CB127" s="232"/>
      <c r="CC127" s="232"/>
      <c r="CD127" s="255"/>
      <c r="CE127" s="255"/>
      <c r="CF127" s="255"/>
      <c r="CG127" s="232"/>
      <c r="CH127" s="232"/>
      <c r="CI127" s="232"/>
      <c r="CJ127" s="254"/>
      <c r="CK127" s="856"/>
      <c r="CL127" s="857"/>
      <c r="CM127" s="857"/>
      <c r="CN127" s="857"/>
      <c r="CO127" s="858"/>
      <c r="CP127" s="817" t="s">
        <v>461</v>
      </c>
      <c r="CQ127" s="754"/>
      <c r="CR127" s="754"/>
      <c r="CS127" s="754"/>
      <c r="CT127" s="754"/>
      <c r="CU127" s="754"/>
      <c r="CV127" s="754"/>
      <c r="CW127" s="754"/>
      <c r="CX127" s="754"/>
      <c r="CY127" s="754"/>
      <c r="CZ127" s="754"/>
      <c r="DA127" s="754"/>
      <c r="DB127" s="754"/>
      <c r="DC127" s="754"/>
      <c r="DD127" s="754"/>
      <c r="DE127" s="754"/>
      <c r="DF127" s="755"/>
      <c r="DG127" s="818" t="s">
        <v>121</v>
      </c>
      <c r="DH127" s="819"/>
      <c r="DI127" s="819"/>
      <c r="DJ127" s="819"/>
      <c r="DK127" s="819"/>
      <c r="DL127" s="819" t="s">
        <v>121</v>
      </c>
      <c r="DM127" s="819"/>
      <c r="DN127" s="819"/>
      <c r="DO127" s="819"/>
      <c r="DP127" s="819"/>
      <c r="DQ127" s="819" t="s">
        <v>121</v>
      </c>
      <c r="DR127" s="819"/>
      <c r="DS127" s="819"/>
      <c r="DT127" s="819"/>
      <c r="DU127" s="819"/>
      <c r="DV127" s="796" t="s">
        <v>121</v>
      </c>
      <c r="DW127" s="796"/>
      <c r="DX127" s="796"/>
      <c r="DY127" s="796"/>
      <c r="DZ127" s="797"/>
    </row>
    <row r="128" spans="1:130" s="230"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108397</v>
      </c>
      <c r="AB128" s="803"/>
      <c r="AC128" s="803"/>
      <c r="AD128" s="803"/>
      <c r="AE128" s="804"/>
      <c r="AF128" s="805">
        <v>121634</v>
      </c>
      <c r="AG128" s="803"/>
      <c r="AH128" s="803"/>
      <c r="AI128" s="803"/>
      <c r="AJ128" s="804"/>
      <c r="AK128" s="805">
        <v>126276</v>
      </c>
      <c r="AL128" s="803"/>
      <c r="AM128" s="803"/>
      <c r="AN128" s="803"/>
      <c r="AO128" s="804"/>
      <c r="AP128" s="806"/>
      <c r="AQ128" s="807"/>
      <c r="AR128" s="807"/>
      <c r="AS128" s="807"/>
      <c r="AT128" s="808"/>
      <c r="AU128" s="232"/>
      <c r="AV128" s="232"/>
      <c r="AW128" s="232"/>
      <c r="AX128" s="809" t="s">
        <v>464</v>
      </c>
      <c r="AY128" s="810"/>
      <c r="AZ128" s="810"/>
      <c r="BA128" s="810"/>
      <c r="BB128" s="810"/>
      <c r="BC128" s="810"/>
      <c r="BD128" s="810"/>
      <c r="BE128" s="811"/>
      <c r="BF128" s="788" t="s">
        <v>121</v>
      </c>
      <c r="BG128" s="789"/>
      <c r="BH128" s="789"/>
      <c r="BI128" s="789"/>
      <c r="BJ128" s="789"/>
      <c r="BK128" s="789"/>
      <c r="BL128" s="812"/>
      <c r="BM128" s="788">
        <v>11.76</v>
      </c>
      <c r="BN128" s="789"/>
      <c r="BO128" s="789"/>
      <c r="BP128" s="789"/>
      <c r="BQ128" s="789"/>
      <c r="BR128" s="789"/>
      <c r="BS128" s="812"/>
      <c r="BT128" s="788">
        <v>20</v>
      </c>
      <c r="BU128" s="789"/>
      <c r="BV128" s="789"/>
      <c r="BW128" s="789"/>
      <c r="BX128" s="789"/>
      <c r="BY128" s="789"/>
      <c r="BZ128" s="790"/>
      <c r="CA128" s="255"/>
      <c r="CB128" s="255"/>
      <c r="CC128" s="255"/>
      <c r="CD128" s="255"/>
      <c r="CE128" s="255"/>
      <c r="CF128" s="255"/>
      <c r="CG128" s="232"/>
      <c r="CH128" s="232"/>
      <c r="CI128" s="232"/>
      <c r="CJ128" s="254"/>
      <c r="CK128" s="859"/>
      <c r="CL128" s="860"/>
      <c r="CM128" s="860"/>
      <c r="CN128" s="860"/>
      <c r="CO128" s="861"/>
      <c r="CP128" s="791" t="s">
        <v>465</v>
      </c>
      <c r="CQ128" s="732"/>
      <c r="CR128" s="732"/>
      <c r="CS128" s="732"/>
      <c r="CT128" s="732"/>
      <c r="CU128" s="732"/>
      <c r="CV128" s="732"/>
      <c r="CW128" s="732"/>
      <c r="CX128" s="732"/>
      <c r="CY128" s="732"/>
      <c r="CZ128" s="732"/>
      <c r="DA128" s="732"/>
      <c r="DB128" s="732"/>
      <c r="DC128" s="732"/>
      <c r="DD128" s="732"/>
      <c r="DE128" s="732"/>
      <c r="DF128" s="733"/>
      <c r="DG128" s="792" t="s">
        <v>121</v>
      </c>
      <c r="DH128" s="793"/>
      <c r="DI128" s="793"/>
      <c r="DJ128" s="793"/>
      <c r="DK128" s="793"/>
      <c r="DL128" s="793" t="s">
        <v>121</v>
      </c>
      <c r="DM128" s="793"/>
      <c r="DN128" s="793"/>
      <c r="DO128" s="793"/>
      <c r="DP128" s="793"/>
      <c r="DQ128" s="793" t="s">
        <v>121</v>
      </c>
      <c r="DR128" s="793"/>
      <c r="DS128" s="793"/>
      <c r="DT128" s="793"/>
      <c r="DU128" s="793"/>
      <c r="DV128" s="794" t="s">
        <v>121</v>
      </c>
      <c r="DW128" s="794"/>
      <c r="DX128" s="794"/>
      <c r="DY128" s="794"/>
      <c r="DZ128" s="795"/>
    </row>
    <row r="129" spans="1:131" s="230" customFormat="1" ht="26.25" customHeight="1" x14ac:dyDescent="0.15">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466</v>
      </c>
      <c r="X129" s="779"/>
      <c r="Y129" s="779"/>
      <c r="Z129" s="780"/>
      <c r="AA129" s="781">
        <v>30588943</v>
      </c>
      <c r="AB129" s="782"/>
      <c r="AC129" s="782"/>
      <c r="AD129" s="782"/>
      <c r="AE129" s="783"/>
      <c r="AF129" s="784">
        <v>30228819</v>
      </c>
      <c r="AG129" s="782"/>
      <c r="AH129" s="782"/>
      <c r="AI129" s="782"/>
      <c r="AJ129" s="783"/>
      <c r="AK129" s="784">
        <v>30946997</v>
      </c>
      <c r="AL129" s="782"/>
      <c r="AM129" s="782"/>
      <c r="AN129" s="782"/>
      <c r="AO129" s="783"/>
      <c r="AP129" s="785"/>
      <c r="AQ129" s="786"/>
      <c r="AR129" s="786"/>
      <c r="AS129" s="786"/>
      <c r="AT129" s="787"/>
      <c r="AU129" s="233"/>
      <c r="AV129" s="233"/>
      <c r="AW129" s="233"/>
      <c r="AX129" s="753" t="s">
        <v>467</v>
      </c>
      <c r="AY129" s="754"/>
      <c r="AZ129" s="754"/>
      <c r="BA129" s="754"/>
      <c r="BB129" s="754"/>
      <c r="BC129" s="754"/>
      <c r="BD129" s="754"/>
      <c r="BE129" s="755"/>
      <c r="BF129" s="772" t="s">
        <v>121</v>
      </c>
      <c r="BG129" s="773"/>
      <c r="BH129" s="773"/>
      <c r="BI129" s="773"/>
      <c r="BJ129" s="773"/>
      <c r="BK129" s="773"/>
      <c r="BL129" s="774"/>
      <c r="BM129" s="772">
        <v>16.760000000000002</v>
      </c>
      <c r="BN129" s="773"/>
      <c r="BO129" s="773"/>
      <c r="BP129" s="773"/>
      <c r="BQ129" s="773"/>
      <c r="BR129" s="773"/>
      <c r="BS129" s="774"/>
      <c r="BT129" s="772">
        <v>30</v>
      </c>
      <c r="BU129" s="773"/>
      <c r="BV129" s="773"/>
      <c r="BW129" s="773"/>
      <c r="BX129" s="773"/>
      <c r="BY129" s="773"/>
      <c r="BZ129" s="77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6" t="s">
        <v>468</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469</v>
      </c>
      <c r="X130" s="779"/>
      <c r="Y130" s="779"/>
      <c r="Z130" s="780"/>
      <c r="AA130" s="781">
        <v>4000160</v>
      </c>
      <c r="AB130" s="782"/>
      <c r="AC130" s="782"/>
      <c r="AD130" s="782"/>
      <c r="AE130" s="783"/>
      <c r="AF130" s="784">
        <v>3837639</v>
      </c>
      <c r="AG130" s="782"/>
      <c r="AH130" s="782"/>
      <c r="AI130" s="782"/>
      <c r="AJ130" s="783"/>
      <c r="AK130" s="784">
        <v>3712217</v>
      </c>
      <c r="AL130" s="782"/>
      <c r="AM130" s="782"/>
      <c r="AN130" s="782"/>
      <c r="AO130" s="783"/>
      <c r="AP130" s="785"/>
      <c r="AQ130" s="786"/>
      <c r="AR130" s="786"/>
      <c r="AS130" s="786"/>
      <c r="AT130" s="787"/>
      <c r="AU130" s="233"/>
      <c r="AV130" s="233"/>
      <c r="AW130" s="233"/>
      <c r="AX130" s="753" t="s">
        <v>470</v>
      </c>
      <c r="AY130" s="754"/>
      <c r="AZ130" s="754"/>
      <c r="BA130" s="754"/>
      <c r="BB130" s="754"/>
      <c r="BC130" s="754"/>
      <c r="BD130" s="754"/>
      <c r="BE130" s="755"/>
      <c r="BF130" s="756">
        <v>6.2</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471</v>
      </c>
      <c r="X131" s="763"/>
      <c r="Y131" s="763"/>
      <c r="Z131" s="764"/>
      <c r="AA131" s="765">
        <v>26588783</v>
      </c>
      <c r="AB131" s="766"/>
      <c r="AC131" s="766"/>
      <c r="AD131" s="766"/>
      <c r="AE131" s="767"/>
      <c r="AF131" s="768">
        <v>26391180</v>
      </c>
      <c r="AG131" s="766"/>
      <c r="AH131" s="766"/>
      <c r="AI131" s="766"/>
      <c r="AJ131" s="767"/>
      <c r="AK131" s="768">
        <v>27234780</v>
      </c>
      <c r="AL131" s="766"/>
      <c r="AM131" s="766"/>
      <c r="AN131" s="766"/>
      <c r="AO131" s="767"/>
      <c r="AP131" s="769"/>
      <c r="AQ131" s="770"/>
      <c r="AR131" s="770"/>
      <c r="AS131" s="770"/>
      <c r="AT131" s="771"/>
      <c r="AU131" s="233"/>
      <c r="AV131" s="233"/>
      <c r="AW131" s="233"/>
      <c r="AX131" s="731" t="s">
        <v>472</v>
      </c>
      <c r="AY131" s="732"/>
      <c r="AZ131" s="732"/>
      <c r="BA131" s="732"/>
      <c r="BB131" s="732"/>
      <c r="BC131" s="732"/>
      <c r="BD131" s="732"/>
      <c r="BE131" s="733"/>
      <c r="BF131" s="734" t="s">
        <v>121</v>
      </c>
      <c r="BG131" s="735"/>
      <c r="BH131" s="735"/>
      <c r="BI131" s="735"/>
      <c r="BJ131" s="735"/>
      <c r="BK131" s="735"/>
      <c r="BL131" s="736"/>
      <c r="BM131" s="734">
        <v>350</v>
      </c>
      <c r="BN131" s="735"/>
      <c r="BO131" s="735"/>
      <c r="BP131" s="735"/>
      <c r="BQ131" s="735"/>
      <c r="BR131" s="735"/>
      <c r="BS131" s="736"/>
      <c r="BT131" s="737"/>
      <c r="BU131" s="738"/>
      <c r="BV131" s="738"/>
      <c r="BW131" s="738"/>
      <c r="BX131" s="738"/>
      <c r="BY131" s="738"/>
      <c r="BZ131" s="73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40" t="s">
        <v>473</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474</v>
      </c>
      <c r="W132" s="744"/>
      <c r="X132" s="744"/>
      <c r="Y132" s="744"/>
      <c r="Z132" s="745"/>
      <c r="AA132" s="746">
        <v>6.5140664770000001</v>
      </c>
      <c r="AB132" s="747"/>
      <c r="AC132" s="747"/>
      <c r="AD132" s="747"/>
      <c r="AE132" s="748"/>
      <c r="AF132" s="749">
        <v>6.2256632710000002</v>
      </c>
      <c r="AG132" s="747"/>
      <c r="AH132" s="747"/>
      <c r="AI132" s="747"/>
      <c r="AJ132" s="748"/>
      <c r="AK132" s="749">
        <v>6.0683691959999999</v>
      </c>
      <c r="AL132" s="747"/>
      <c r="AM132" s="747"/>
      <c r="AN132" s="747"/>
      <c r="AO132" s="748"/>
      <c r="AP132" s="750"/>
      <c r="AQ132" s="751"/>
      <c r="AR132" s="751"/>
      <c r="AS132" s="751"/>
      <c r="AT132" s="75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475</v>
      </c>
      <c r="W133" s="723"/>
      <c r="X133" s="723"/>
      <c r="Y133" s="723"/>
      <c r="Z133" s="724"/>
      <c r="AA133" s="725">
        <v>6.5</v>
      </c>
      <c r="AB133" s="726"/>
      <c r="AC133" s="726"/>
      <c r="AD133" s="726"/>
      <c r="AE133" s="727"/>
      <c r="AF133" s="725">
        <v>6.3</v>
      </c>
      <c r="AG133" s="726"/>
      <c r="AH133" s="726"/>
      <c r="AI133" s="726"/>
      <c r="AJ133" s="727"/>
      <c r="AK133" s="725">
        <v>6.2</v>
      </c>
      <c r="AL133" s="726"/>
      <c r="AM133" s="726"/>
      <c r="AN133" s="726"/>
      <c r="AO133" s="727"/>
      <c r="AP133" s="728"/>
      <c r="AQ133" s="729"/>
      <c r="AR133" s="729"/>
      <c r="AS133" s="729"/>
      <c r="AT133" s="73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AMpE21sA0D/5LLoSGzXmrp/ZDeW6cyc1H6JvB3kUu75CMjG0o7FHb5+/XaY9KNCJCBNZEYNvdAXmBpUNyWOMQ==" saltValue="5dvdo/z91DyOp09OMa0E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A53" sqref="BA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30J3CfuMzQhQ7fwUkjDafJ6EfDDsnIvSTVMUm3DH9HxiK5tRmha0wIqgivmaZLmkmx4spaHzsKMwLJRHFXmcA==" saltValue="n1UC2QO8qIcAo4pfM5j+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nWRk4StWPcMIyIrPK1CsY7woPORruXP/rmLMxQVRxrmdiY/0ali6BlgV64ONauzWFjwBMUhuBxuYRv8DoU7w==" saltValue="ln0xMU48TipAkhM0pUpq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8" t="s">
        <v>484</v>
      </c>
      <c r="AL9" s="1129"/>
      <c r="AM9" s="1129"/>
      <c r="AN9" s="1130"/>
      <c r="AO9" s="281">
        <v>8611969</v>
      </c>
      <c r="AP9" s="281">
        <v>68071</v>
      </c>
      <c r="AQ9" s="282">
        <v>63160</v>
      </c>
      <c r="AR9" s="283">
        <v>7.8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8" t="s">
        <v>485</v>
      </c>
      <c r="AL10" s="1129"/>
      <c r="AM10" s="1129"/>
      <c r="AN10" s="1130"/>
      <c r="AO10" s="284">
        <v>108412</v>
      </c>
      <c r="AP10" s="284">
        <v>857</v>
      </c>
      <c r="AQ10" s="285">
        <v>4257</v>
      </c>
      <c r="AR10" s="286">
        <v>-79.900000000000006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8" t="s">
        <v>486</v>
      </c>
      <c r="AL11" s="1129"/>
      <c r="AM11" s="1129"/>
      <c r="AN11" s="1130"/>
      <c r="AO11" s="284">
        <v>177737</v>
      </c>
      <c r="AP11" s="284">
        <v>1405</v>
      </c>
      <c r="AQ11" s="285">
        <v>595</v>
      </c>
      <c r="AR11" s="286">
        <v>136.1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8" t="s">
        <v>487</v>
      </c>
      <c r="AL12" s="1129"/>
      <c r="AM12" s="1129"/>
      <c r="AN12" s="1130"/>
      <c r="AO12" s="284" t="s">
        <v>488</v>
      </c>
      <c r="AP12" s="284" t="s">
        <v>488</v>
      </c>
      <c r="AQ12" s="285">
        <v>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8" t="s">
        <v>489</v>
      </c>
      <c r="AL13" s="1129"/>
      <c r="AM13" s="1129"/>
      <c r="AN13" s="1130"/>
      <c r="AO13" s="284">
        <v>369335</v>
      </c>
      <c r="AP13" s="284">
        <v>2919</v>
      </c>
      <c r="AQ13" s="285">
        <v>2608</v>
      </c>
      <c r="AR13" s="286">
        <v>11.9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8" t="s">
        <v>490</v>
      </c>
      <c r="AL14" s="1129"/>
      <c r="AM14" s="1129"/>
      <c r="AN14" s="1130"/>
      <c r="AO14" s="284">
        <v>210182</v>
      </c>
      <c r="AP14" s="284">
        <v>1661</v>
      </c>
      <c r="AQ14" s="285">
        <v>1202</v>
      </c>
      <c r="AR14" s="286">
        <v>38.200000000000003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1" t="s">
        <v>491</v>
      </c>
      <c r="AL15" s="1132"/>
      <c r="AM15" s="1132"/>
      <c r="AN15" s="1133"/>
      <c r="AO15" s="284">
        <v>-646834</v>
      </c>
      <c r="AP15" s="284">
        <v>-5113</v>
      </c>
      <c r="AQ15" s="285">
        <v>-3084</v>
      </c>
      <c r="AR15" s="286">
        <v>65.8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1" t="s">
        <v>177</v>
      </c>
      <c r="AL16" s="1132"/>
      <c r="AM16" s="1132"/>
      <c r="AN16" s="1133"/>
      <c r="AO16" s="284">
        <v>8830801</v>
      </c>
      <c r="AP16" s="284">
        <v>69800</v>
      </c>
      <c r="AQ16" s="285">
        <v>68747</v>
      </c>
      <c r="AR16" s="286">
        <v>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4" t="s">
        <v>496</v>
      </c>
      <c r="AL21" s="1135"/>
      <c r="AM21" s="1135"/>
      <c r="AN21" s="1136"/>
      <c r="AO21" s="297">
        <v>6.66</v>
      </c>
      <c r="AP21" s="298">
        <v>6.22</v>
      </c>
      <c r="AQ21" s="299">
        <v>0.44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4" t="s">
        <v>497</v>
      </c>
      <c r="AL22" s="1135"/>
      <c r="AM22" s="1135"/>
      <c r="AN22" s="1136"/>
      <c r="AO22" s="302">
        <v>95.9</v>
      </c>
      <c r="AP22" s="303">
        <v>98.7</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7" t="s">
        <v>498</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8" t="s">
        <v>501</v>
      </c>
      <c r="AL32" s="1119"/>
      <c r="AM32" s="1119"/>
      <c r="AN32" s="1120"/>
      <c r="AO32" s="312">
        <v>4924746</v>
      </c>
      <c r="AP32" s="312">
        <v>38926</v>
      </c>
      <c r="AQ32" s="313">
        <v>33476</v>
      </c>
      <c r="AR32" s="314">
        <v>16.3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8" t="s">
        <v>502</v>
      </c>
      <c r="AL33" s="1119"/>
      <c r="AM33" s="1119"/>
      <c r="AN33" s="1120"/>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8" t="s">
        <v>503</v>
      </c>
      <c r="AL34" s="1119"/>
      <c r="AM34" s="1119"/>
      <c r="AN34" s="1120"/>
      <c r="AO34" s="312" t="s">
        <v>488</v>
      </c>
      <c r="AP34" s="312" t="s">
        <v>488</v>
      </c>
      <c r="AQ34" s="313">
        <v>23</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8" t="s">
        <v>504</v>
      </c>
      <c r="AL35" s="1119"/>
      <c r="AM35" s="1119"/>
      <c r="AN35" s="1120"/>
      <c r="AO35" s="312">
        <v>535950</v>
      </c>
      <c r="AP35" s="312">
        <v>4236</v>
      </c>
      <c r="AQ35" s="313">
        <v>5696</v>
      </c>
      <c r="AR35" s="314">
        <v>-25.6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8" t="s">
        <v>505</v>
      </c>
      <c r="AL36" s="1119"/>
      <c r="AM36" s="1119"/>
      <c r="AN36" s="1120"/>
      <c r="AO36" s="312">
        <v>30329</v>
      </c>
      <c r="AP36" s="312">
        <v>240</v>
      </c>
      <c r="AQ36" s="313">
        <v>1273</v>
      </c>
      <c r="AR36" s="314">
        <v>-81.099999999999994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8" t="s">
        <v>506</v>
      </c>
      <c r="AL37" s="1119"/>
      <c r="AM37" s="1119"/>
      <c r="AN37" s="1120"/>
      <c r="AO37" s="312" t="s">
        <v>488</v>
      </c>
      <c r="AP37" s="312" t="s">
        <v>488</v>
      </c>
      <c r="AQ37" s="313">
        <v>486</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1" t="s">
        <v>507</v>
      </c>
      <c r="AL38" s="1122"/>
      <c r="AM38" s="1122"/>
      <c r="AN38" s="1123"/>
      <c r="AO38" s="315">
        <v>175</v>
      </c>
      <c r="AP38" s="315">
        <v>1</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1" t="s">
        <v>508</v>
      </c>
      <c r="AL39" s="1122"/>
      <c r="AM39" s="1122"/>
      <c r="AN39" s="1123"/>
      <c r="AO39" s="312">
        <v>-126276</v>
      </c>
      <c r="AP39" s="312">
        <v>-998</v>
      </c>
      <c r="AQ39" s="313">
        <v>-6136</v>
      </c>
      <c r="AR39" s="314">
        <v>-83.7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8" t="s">
        <v>509</v>
      </c>
      <c r="AL40" s="1119"/>
      <c r="AM40" s="1119"/>
      <c r="AN40" s="1120"/>
      <c r="AO40" s="312">
        <v>-3712217</v>
      </c>
      <c r="AP40" s="312">
        <v>-29342</v>
      </c>
      <c r="AQ40" s="313">
        <v>-25079</v>
      </c>
      <c r="AR40" s="314">
        <v>17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4" t="s">
        <v>287</v>
      </c>
      <c r="AL41" s="1125"/>
      <c r="AM41" s="1125"/>
      <c r="AN41" s="1126"/>
      <c r="AO41" s="312">
        <v>1652707</v>
      </c>
      <c r="AP41" s="312">
        <v>13063</v>
      </c>
      <c r="AQ41" s="313">
        <v>9740</v>
      </c>
      <c r="AR41" s="314">
        <v>34.1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1" t="s">
        <v>479</v>
      </c>
      <c r="AN49" s="1113" t="s">
        <v>512</v>
      </c>
      <c r="AO49" s="1114"/>
      <c r="AP49" s="1114"/>
      <c r="AQ49" s="1114"/>
      <c r="AR49" s="111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9203325</v>
      </c>
      <c r="AN51" s="334">
        <v>73948</v>
      </c>
      <c r="AO51" s="335">
        <v>2.4</v>
      </c>
      <c r="AP51" s="336">
        <v>72051</v>
      </c>
      <c r="AQ51" s="337">
        <v>7.8</v>
      </c>
      <c r="AR51" s="338">
        <v>-5.4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2769018</v>
      </c>
      <c r="AN52" s="342">
        <v>22249</v>
      </c>
      <c r="AO52" s="343">
        <v>14.8</v>
      </c>
      <c r="AP52" s="344">
        <v>34140</v>
      </c>
      <c r="AQ52" s="345">
        <v>4.2</v>
      </c>
      <c r="AR52" s="346">
        <v>10.6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7706424</v>
      </c>
      <c r="AN53" s="334">
        <v>61485</v>
      </c>
      <c r="AO53" s="335">
        <v>-16.899999999999999</v>
      </c>
      <c r="AP53" s="336">
        <v>72756</v>
      </c>
      <c r="AQ53" s="337">
        <v>1</v>
      </c>
      <c r="AR53" s="338">
        <v>-17.899999999999999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2752284</v>
      </c>
      <c r="AN54" s="342">
        <v>21959</v>
      </c>
      <c r="AO54" s="343">
        <v>-1.3</v>
      </c>
      <c r="AP54" s="344">
        <v>32117</v>
      </c>
      <c r="AQ54" s="345">
        <v>-5.9</v>
      </c>
      <c r="AR54" s="346">
        <v>4.5999999999999996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10185881</v>
      </c>
      <c r="AN55" s="334">
        <v>81033</v>
      </c>
      <c r="AO55" s="335">
        <v>31.8</v>
      </c>
      <c r="AP55" s="336">
        <v>43955</v>
      </c>
      <c r="AQ55" s="337">
        <v>-39.6</v>
      </c>
      <c r="AR55" s="338">
        <v>71.400000000000006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2030313</v>
      </c>
      <c r="AN56" s="342">
        <v>16152</v>
      </c>
      <c r="AO56" s="343">
        <v>-26.4</v>
      </c>
      <c r="AP56" s="344">
        <v>21318</v>
      </c>
      <c r="AQ56" s="345">
        <v>-33.6</v>
      </c>
      <c r="AR56" s="346">
        <v>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8619423</v>
      </c>
      <c r="AN57" s="334">
        <v>68423</v>
      </c>
      <c r="AO57" s="335">
        <v>-15.6</v>
      </c>
      <c r="AP57" s="336">
        <v>41921</v>
      </c>
      <c r="AQ57" s="337">
        <v>-4.5999999999999996</v>
      </c>
      <c r="AR57" s="338">
        <v>-11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2351476</v>
      </c>
      <c r="AN58" s="342">
        <v>18667</v>
      </c>
      <c r="AO58" s="343">
        <v>15.6</v>
      </c>
      <c r="AP58" s="344">
        <v>21655</v>
      </c>
      <c r="AQ58" s="345">
        <v>1.6</v>
      </c>
      <c r="AR58" s="346">
        <v>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7003319</v>
      </c>
      <c r="AN59" s="334">
        <v>55356</v>
      </c>
      <c r="AO59" s="335">
        <v>-19.100000000000001</v>
      </c>
      <c r="AP59" s="336">
        <v>44585</v>
      </c>
      <c r="AQ59" s="337">
        <v>6.4</v>
      </c>
      <c r="AR59" s="338">
        <v>-25.5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2789435</v>
      </c>
      <c r="AN60" s="342">
        <v>22048</v>
      </c>
      <c r="AO60" s="343">
        <v>18.100000000000001</v>
      </c>
      <c r="AP60" s="344">
        <v>23077</v>
      </c>
      <c r="AQ60" s="345">
        <v>6.6</v>
      </c>
      <c r="AR60" s="346">
        <v>11.5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8543674</v>
      </c>
      <c r="AN61" s="349">
        <v>68049</v>
      </c>
      <c r="AO61" s="350">
        <v>-3.5</v>
      </c>
      <c r="AP61" s="351">
        <v>55054</v>
      </c>
      <c r="AQ61" s="352">
        <v>-5.8</v>
      </c>
      <c r="AR61" s="338">
        <v>2.2999999999999998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2538505</v>
      </c>
      <c r="AN62" s="342">
        <v>20215</v>
      </c>
      <c r="AO62" s="343">
        <v>4.2</v>
      </c>
      <c r="AP62" s="344">
        <v>26461</v>
      </c>
      <c r="AQ62" s="345">
        <v>-5.4</v>
      </c>
      <c r="AR62" s="346">
        <v>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CFawo4EvMsaxkGv2d5IkHbuMOOmNNzVl9TKc6L/L1vc4HPWJe1KzLU62EaBSISJ6N3Oge+wjA3292T5kCo3jw==" saltValue="WrqVJNn4REInZcLwM5YA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9" zoomScale="70" zoomScaleNormal="70" zoomScaleSheetLayoutView="55" workbookViewId="0">
      <selection activeCell="AE59" sqref="AE5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5cj0ippqsSwmKkigSfwxSJjtlkH3mYdKNyWbDIK2NXvFt6uMyW9F1zVPvZM/DeMaYC67HaRDOQLuek/zsSAF5Q==" saltValue="hcukVAhr6En3/8Sanflx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I85" sqref="BI8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9NlSyLkGOXprohmSCmWMsQqnh89pQyqofmeZuqYRxxgnQXFblDjnkQ/GsVw1S0crxssr5HAsWsYTPsRoAuXhxQ==" saltValue="DVgiOs2RsHHyjf/5akQa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7" t="s">
        <v>3</v>
      </c>
      <c r="D47" s="1137"/>
      <c r="E47" s="1138"/>
      <c r="F47" s="11">
        <v>16.25</v>
      </c>
      <c r="G47" s="12">
        <v>20.18</v>
      </c>
      <c r="H47" s="12">
        <v>22.35</v>
      </c>
      <c r="I47" s="12">
        <v>21.03</v>
      </c>
      <c r="J47" s="13">
        <v>16.88</v>
      </c>
    </row>
    <row r="48" spans="2:10" ht="57.75" customHeight="1" x14ac:dyDescent="0.15">
      <c r="B48" s="14"/>
      <c r="C48" s="1139" t="s">
        <v>4</v>
      </c>
      <c r="D48" s="1139"/>
      <c r="E48" s="1140"/>
      <c r="F48" s="15">
        <v>8.75</v>
      </c>
      <c r="G48" s="16">
        <v>10.67</v>
      </c>
      <c r="H48" s="16">
        <v>9.83</v>
      </c>
      <c r="I48" s="16">
        <v>11.42</v>
      </c>
      <c r="J48" s="17">
        <v>7.18</v>
      </c>
    </row>
    <row r="49" spans="2:10" ht="57.75" customHeight="1" thickBot="1" x14ac:dyDescent="0.2">
      <c r="B49" s="18"/>
      <c r="C49" s="1141" t="s">
        <v>5</v>
      </c>
      <c r="D49" s="1141"/>
      <c r="E49" s="1142"/>
      <c r="F49" s="19">
        <v>0.63</v>
      </c>
      <c r="G49" s="20">
        <v>6.36</v>
      </c>
      <c r="H49" s="20">
        <v>3.25</v>
      </c>
      <c r="I49" s="20" t="s">
        <v>531</v>
      </c>
      <c r="J49" s="21" t="s">
        <v>532</v>
      </c>
    </row>
    <row r="50" spans="2:10" x14ac:dyDescent="0.15"/>
  </sheetData>
  <sheetProtection algorithmName="SHA-512" hashValue="OmpZ21dZZ4MknAYJjGaR71GDQH/KtYgmtPDido60TkpdKqbZhIHnaUK32o1BjQQv9e1r/o6zSthHvyc4MT8S3g==" saltValue="tLgwfWeAVW5BngO5g+NI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伊佐　大志</cp:lastModifiedBy>
  <dcterms:created xsi:type="dcterms:W3CDTF">2025-02-19T05:45:06Z</dcterms:created>
  <dcterms:modified xsi:type="dcterms:W3CDTF">2025-09-11T05:47:05Z</dcterms:modified>
  <cp:category/>
</cp:coreProperties>
</file>