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施設配布用" sheetId="8" r:id="rId1"/>
    <sheet name="チェック表" sheetId="7" r:id="rId2"/>
    <sheet name="記入例" sheetId="6" r:id="rId3"/>
  </sheets>
  <definedNames>
    <definedName name="_xlnm.Print_Area" localSheetId="1">チェック表!$A$1:$R$29</definedName>
    <definedName name="_xlnm.Print_Area" localSheetId="2">記入例!$A$1:$R$37</definedName>
    <definedName name="_xlnm.Print_Area" localSheetId="0">施設配布用!$A$1:$N$17</definedName>
  </definedNames>
  <calcPr calcId="162913"/>
</workbook>
</file>

<file path=xl/calcChain.xml><?xml version="1.0" encoding="utf-8"?>
<calcChain xmlns="http://schemas.openxmlformats.org/spreadsheetml/2006/main">
  <c r="Q5" i="6" l="1"/>
  <c r="O5" i="6"/>
  <c r="O5" i="7"/>
  <c r="Q5" i="7"/>
  <c r="D23" i="7" l="1"/>
  <c r="G22" i="7"/>
  <c r="G21" i="7"/>
  <c r="G20" i="7"/>
  <c r="G19" i="7"/>
  <c r="G18" i="7"/>
  <c r="O14" i="7"/>
  <c r="Q14" i="7" s="1"/>
  <c r="O13" i="7"/>
  <c r="Q13" i="7" s="1"/>
  <c r="O12" i="7"/>
  <c r="Q12" i="7" s="1"/>
  <c r="O11" i="7"/>
  <c r="Q11" i="7" s="1"/>
  <c r="O10" i="7"/>
  <c r="Q10" i="7" s="1"/>
  <c r="O9" i="7"/>
  <c r="Q9" i="7" s="1"/>
  <c r="O8" i="7"/>
  <c r="Q8" i="7" s="1"/>
  <c r="O7" i="7"/>
  <c r="Q7" i="7" s="1"/>
  <c r="O6" i="7"/>
  <c r="Q6" i="7" s="1"/>
  <c r="P18" i="7" s="1"/>
  <c r="P17" i="7"/>
  <c r="O6" i="6"/>
  <c r="Q6" i="6" s="1"/>
  <c r="O7" i="6"/>
  <c r="Q7" i="6" s="1"/>
  <c r="O8" i="6"/>
  <c r="Q8" i="6" s="1"/>
  <c r="O9" i="6"/>
  <c r="Q9" i="6" s="1"/>
  <c r="O10" i="6"/>
  <c r="Q10" i="6" s="1"/>
  <c r="O11" i="6"/>
  <c r="Q11" i="6" s="1"/>
  <c r="O12" i="6"/>
  <c r="Q12" i="6"/>
  <c r="O13" i="6"/>
  <c r="Q13" i="6" s="1"/>
  <c r="O14" i="6"/>
  <c r="Q14" i="6" s="1"/>
  <c r="G18" i="6"/>
  <c r="G19" i="6"/>
  <c r="G20" i="6"/>
  <c r="G21" i="6"/>
  <c r="G22" i="6"/>
  <c r="D23" i="6"/>
  <c r="P18" i="6" l="1"/>
  <c r="G23" i="7"/>
  <c r="P21" i="7" s="1"/>
  <c r="P23" i="7" s="1"/>
  <c r="P28" i="7"/>
  <c r="P19" i="7"/>
  <c r="P26" i="7" s="1"/>
  <c r="P17" i="6"/>
  <c r="G23" i="6"/>
  <c r="P21" i="6" s="1"/>
  <c r="P23" i="6" s="1"/>
  <c r="P28" i="6" l="1"/>
  <c r="P19" i="6"/>
  <c r="P26" i="6" s="1"/>
</calcChain>
</file>

<file path=xl/comments1.xml><?xml version="1.0" encoding="utf-8"?>
<comments xmlns="http://schemas.openxmlformats.org/spreadsheetml/2006/main">
  <authors>
    <author>作成者</author>
  </authors>
  <commentList>
    <comment ref="G10" authorId="0" shapeId="0">
      <text>
        <r>
          <rPr>
            <b/>
            <sz val="12"/>
            <color indexed="81"/>
            <rFont val="ＭＳ Ｐゴシック"/>
            <family val="3"/>
            <charset val="128"/>
          </rPr>
          <t>有資格者　→　○
無資格者　→　×
を入力すること。</t>
        </r>
      </text>
    </comment>
    <comment ref="O10" authorId="0" shapeId="0">
      <text>
        <r>
          <rPr>
            <sz val="12"/>
            <color indexed="81"/>
            <rFont val="ＭＳ Ｐゴシック"/>
            <family val="3"/>
            <charset val="128"/>
          </rPr>
          <t>このセルは自動計算されるが、勤務中に休憩を複数取ったり、長時間の休憩を取ったりする場合はここに直接勤務時間を入力すること。</t>
        </r>
      </text>
    </comment>
    <comment ref="Q10" authorId="0" shapeId="0">
      <text>
        <r>
          <rPr>
            <sz val="12"/>
            <color indexed="81"/>
            <rFont val="ＭＳ Ｐゴシック"/>
            <family val="3"/>
            <charset val="128"/>
          </rPr>
          <t>左のセルに直接入力する場合には、このセルにも同じ時間を入力すること。</t>
        </r>
      </text>
    </comment>
  </commentList>
</comments>
</file>

<file path=xl/sharedStrings.xml><?xml version="1.0" encoding="utf-8"?>
<sst xmlns="http://schemas.openxmlformats.org/spreadsheetml/2006/main" count="109" uniqueCount="57">
  <si>
    <t>No</t>
    <phoneticPr fontId="1"/>
  </si>
  <si>
    <t>担当クラス</t>
    <rPh sb="0" eb="2">
      <t>タントウ</t>
    </rPh>
    <phoneticPr fontId="1"/>
  </si>
  <si>
    <t>氏名</t>
    <rPh sb="0" eb="1">
      <t>シ</t>
    </rPh>
    <rPh sb="1" eb="2">
      <t>メイ</t>
    </rPh>
    <phoneticPr fontId="1"/>
  </si>
  <si>
    <t>算出後</t>
    <rPh sb="0" eb="2">
      <t>サンシュツ</t>
    </rPh>
    <rPh sb="2" eb="3">
      <t>ゴ</t>
    </rPh>
    <phoneticPr fontId="1"/>
  </si>
  <si>
    <t>勤務時間</t>
    <rPh sb="0" eb="2">
      <t>キンム</t>
    </rPh>
    <rPh sb="2" eb="4">
      <t>ジカン</t>
    </rPh>
    <phoneticPr fontId="1"/>
  </si>
  <si>
    <t>市町村：</t>
    <rPh sb="0" eb="3">
      <t>シチョウソン</t>
    </rPh>
    <phoneticPr fontId="1"/>
  </si>
  <si>
    <t>保育園：</t>
    <rPh sb="0" eb="2">
      <t>ホイク</t>
    </rPh>
    <phoneticPr fontId="1"/>
  </si>
  <si>
    <t>勤務開始</t>
    <rPh sb="0" eb="2">
      <t>キンム</t>
    </rPh>
    <rPh sb="2" eb="4">
      <t>カイシ</t>
    </rPh>
    <phoneticPr fontId="1"/>
  </si>
  <si>
    <t>勤務終了</t>
    <rPh sb="0" eb="2">
      <t>キンム</t>
    </rPh>
    <rPh sb="2" eb="4">
      <t>シュウリョウ</t>
    </rPh>
    <phoneticPr fontId="1"/>
  </si>
  <si>
    <t>資格</t>
    <rPh sb="0" eb="2">
      <t>シカク</t>
    </rPh>
    <phoneticPr fontId="1"/>
  </si>
  <si>
    <t>○</t>
    <phoneticPr fontId="1"/>
  </si>
  <si>
    <t>×</t>
    <phoneticPr fontId="1"/>
  </si>
  <si>
    <t>×</t>
    <phoneticPr fontId="1"/>
  </si>
  <si>
    <t>確認時点</t>
    <rPh sb="0" eb="2">
      <t>カクニン</t>
    </rPh>
    <rPh sb="2" eb="4">
      <t>ジテン</t>
    </rPh>
    <phoneticPr fontId="1"/>
  </si>
  <si>
    <t>年齢</t>
    <rPh sb="0" eb="2">
      <t>ネンレイ</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</si>
  <si>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</si>
  <si>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</si>
  <si>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</si>
  <si>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</si>
  <si>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</si>
  <si>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合計</t>
    <rPh sb="0" eb="2">
      <t>ゴウケイ</t>
    </rPh>
    <phoneticPr fontId="1"/>
  </si>
  <si>
    <t>児童数</t>
    <rPh sb="0" eb="3">
      <t>ジドウスウ</t>
    </rPh>
    <phoneticPr fontId="1"/>
  </si>
  <si>
    <t>必要従事者数</t>
    <rPh sb="0" eb="2">
      <t>ヒツヨウ</t>
    </rPh>
    <rPh sb="2" eb="5">
      <t>ジュウジシャ</t>
    </rPh>
    <rPh sb="5" eb="6">
      <t>スウ</t>
    </rPh>
    <phoneticPr fontId="1"/>
  </si>
  <si>
    <t>(常勤換算後)無資格者数：</t>
    <rPh sb="1" eb="3">
      <t>ジョウキン</t>
    </rPh>
    <rPh sb="3" eb="5">
      <t>カンサン</t>
    </rPh>
    <rPh sb="5" eb="6">
      <t>ゴ</t>
    </rPh>
    <rPh sb="7" eb="10">
      <t>ムシカク</t>
    </rPh>
    <rPh sb="10" eb="11">
      <t>シャ</t>
    </rPh>
    <rPh sb="11" eb="12">
      <t>スウ</t>
    </rPh>
    <phoneticPr fontId="1"/>
  </si>
  <si>
    <t>（常勤換算後）従事者合計：</t>
    <rPh sb="1" eb="3">
      <t>ジョウキン</t>
    </rPh>
    <rPh sb="3" eb="5">
      <t>カンサン</t>
    </rPh>
    <rPh sb="5" eb="6">
      <t>ゴ</t>
    </rPh>
    <rPh sb="7" eb="10">
      <t>ジュウジシャ</t>
    </rPh>
    <rPh sb="10" eb="11">
      <t>ゴウ</t>
    </rPh>
    <rPh sb="11" eb="12">
      <t>ケイ</t>
    </rPh>
    <phoneticPr fontId="1"/>
  </si>
  <si>
    <t>(常勤換算後)有資格者数：</t>
    <phoneticPr fontId="1"/>
  </si>
  <si>
    <t>必要保育従事者数：</t>
    <rPh sb="0" eb="2">
      <t>ヒツヨウ</t>
    </rPh>
    <rPh sb="2" eb="4">
      <t>ホイク</t>
    </rPh>
    <rPh sb="4" eb="7">
      <t>ジュウジシャ</t>
    </rPh>
    <rPh sb="7" eb="8">
      <t>スウ</t>
    </rPh>
    <phoneticPr fontId="1"/>
  </si>
  <si>
    <t>必要有資格者数：</t>
    <rPh sb="0" eb="2">
      <t>ヒツヨウ</t>
    </rPh>
    <rPh sb="2" eb="6">
      <t>ユウシカクシャ</t>
    </rPh>
    <rPh sb="6" eb="7">
      <t>スウ</t>
    </rPh>
    <phoneticPr fontId="1"/>
  </si>
  <si>
    <t>(A)</t>
    <phoneticPr fontId="1"/>
  </si>
  <si>
    <t>(B)</t>
    <phoneticPr fontId="1"/>
  </si>
  <si>
    <t>（C)</t>
    <phoneticPr fontId="1"/>
  </si>
  <si>
    <t>（D)</t>
    <phoneticPr fontId="1"/>
  </si>
  <si>
    <t>新すこやか保育事業　実施要件(1)</t>
    <rPh sb="0" eb="1">
      <t>シン</t>
    </rPh>
    <rPh sb="5" eb="7">
      <t>ホイク</t>
    </rPh>
    <rPh sb="7" eb="9">
      <t>ジギョウ</t>
    </rPh>
    <rPh sb="10" eb="12">
      <t>ジッシ</t>
    </rPh>
    <rPh sb="12" eb="14">
      <t>ヨウケン</t>
    </rPh>
    <phoneticPr fontId="1"/>
  </si>
  <si>
    <t>①保育従事者が、指導監督基準（県）に定める配置基準をみたしていること。</t>
    <rPh sb="1" eb="3">
      <t>ホイク</t>
    </rPh>
    <rPh sb="3" eb="6">
      <t>ジュウジシャ</t>
    </rPh>
    <rPh sb="8" eb="10">
      <t>シドウ</t>
    </rPh>
    <rPh sb="10" eb="12">
      <t>カントク</t>
    </rPh>
    <rPh sb="12" eb="14">
      <t>キジュン</t>
    </rPh>
    <rPh sb="15" eb="16">
      <t>ケン</t>
    </rPh>
    <rPh sb="18" eb="19">
      <t>サダ</t>
    </rPh>
    <rPh sb="21" eb="23">
      <t>ハイチ</t>
    </rPh>
    <rPh sb="23" eb="25">
      <t>キジュン</t>
    </rPh>
    <phoneticPr fontId="1"/>
  </si>
  <si>
    <t>②有資格者数が①で配置した従事者数の6分の1以上であること。ただし、①で配置した従事者数が8人以下の施設にあっては、有資格者数が1人以上であること。</t>
    <rPh sb="1" eb="5">
      <t>ユウシカクシャ</t>
    </rPh>
    <rPh sb="5" eb="6">
      <t>スウ</t>
    </rPh>
    <rPh sb="9" eb="11">
      <t>ハイチ</t>
    </rPh>
    <rPh sb="13" eb="16">
      <t>ジュウジシャ</t>
    </rPh>
    <rPh sb="16" eb="17">
      <t>スウ</t>
    </rPh>
    <rPh sb="19" eb="20">
      <t>ブン</t>
    </rPh>
    <rPh sb="22" eb="24">
      <t>イジョウ</t>
    </rPh>
    <rPh sb="36" eb="38">
      <t>ハイチ</t>
    </rPh>
    <rPh sb="40" eb="43">
      <t>ジュウジシャ</t>
    </rPh>
    <rPh sb="43" eb="44">
      <t>スウ</t>
    </rPh>
    <rPh sb="46" eb="47">
      <t>ニン</t>
    </rPh>
    <rPh sb="47" eb="49">
      <t>イカ</t>
    </rPh>
    <rPh sb="50" eb="52">
      <t>シセツ</t>
    </rPh>
    <rPh sb="58" eb="62">
      <t>ユウシカクシャ</t>
    </rPh>
    <rPh sb="62" eb="63">
      <t>スウ</t>
    </rPh>
    <rPh sb="65" eb="66">
      <t>ニン</t>
    </rPh>
    <rPh sb="66" eb="68">
      <t>イジョウ</t>
    </rPh>
    <phoneticPr fontId="1"/>
  </si>
  <si>
    <t>・・・</t>
    <phoneticPr fontId="1"/>
  </si>
  <si>
    <t>・・・</t>
    <phoneticPr fontId="1"/>
  </si>
  <si>
    <t>（D)≦（A)</t>
    <phoneticPr fontId="1"/>
  </si>
  <si>
    <t>（C)≦(B)</t>
    <phoneticPr fontId="1"/>
  </si>
  <si>
    <t>○○市</t>
    <rPh sb="2" eb="3">
      <t>シ</t>
    </rPh>
    <phoneticPr fontId="1"/>
  </si>
  <si>
    <t>△△保育園</t>
    <rPh sb="2" eb="5">
      <t>ホイクエン</t>
    </rPh>
    <phoneticPr fontId="1"/>
  </si>
  <si>
    <t>※労働基準法で定める休憩時間　①6時間勤務→休憩差引なし　②6時間超～8時間まで→45分　③8時間超→1時間</t>
    <rPh sb="1" eb="3">
      <t>ロウドウ</t>
    </rPh>
    <rPh sb="3" eb="6">
      <t>キジュンホウ</t>
    </rPh>
    <rPh sb="7" eb="8">
      <t>サダ</t>
    </rPh>
    <rPh sb="10" eb="12">
      <t>キュウケイ</t>
    </rPh>
    <rPh sb="12" eb="14">
      <t>ジカン</t>
    </rPh>
    <rPh sb="17" eb="19">
      <t>ジカン</t>
    </rPh>
    <rPh sb="19" eb="21">
      <t>キンム</t>
    </rPh>
    <rPh sb="22" eb="24">
      <t>キュウケイ</t>
    </rPh>
    <rPh sb="24" eb="26">
      <t>サシヒキ</t>
    </rPh>
    <rPh sb="31" eb="33">
      <t>ジカン</t>
    </rPh>
    <rPh sb="33" eb="34">
      <t>チョウ</t>
    </rPh>
    <rPh sb="36" eb="38">
      <t>ジカン</t>
    </rPh>
    <rPh sb="43" eb="44">
      <t>フン</t>
    </rPh>
    <rPh sb="47" eb="49">
      <t>ジカン</t>
    </rPh>
    <rPh sb="49" eb="50">
      <t>チョウ</t>
    </rPh>
    <rPh sb="52" eb="54">
      <t>ジカン</t>
    </rPh>
    <phoneticPr fontId="1"/>
  </si>
  <si>
    <t>× 1/6</t>
    <phoneticPr fontId="1"/>
  </si>
  <si>
    <t>○</t>
    <phoneticPr fontId="1"/>
  </si>
  <si>
    <t>0歳児</t>
    <rPh sb="1" eb="3">
      <t>サイジ</t>
    </rPh>
    <phoneticPr fontId="1"/>
  </si>
  <si>
    <t>1歳児</t>
    <rPh sb="1" eb="2">
      <t>サイ</t>
    </rPh>
    <rPh sb="2" eb="3">
      <t>ジ</t>
    </rPh>
    <phoneticPr fontId="1"/>
  </si>
  <si>
    <t>2歳児</t>
    <rPh sb="1" eb="3">
      <t>サイジ</t>
    </rPh>
    <phoneticPr fontId="1"/>
  </si>
  <si>
    <t>3歳児</t>
    <rPh sb="1" eb="3">
      <t>サイジ</t>
    </rPh>
    <phoneticPr fontId="1"/>
  </si>
  <si>
    <t>4歳児</t>
    <rPh sb="1" eb="3">
      <t>サイジ</t>
    </rPh>
    <phoneticPr fontId="1"/>
  </si>
  <si>
    <t>○</t>
    <phoneticPr fontId="1"/>
  </si>
  <si>
    <t>×</t>
    <phoneticPr fontId="1"/>
  </si>
  <si>
    <t>○○</t>
    <phoneticPr fontId="1"/>
  </si>
  <si>
    <t>保育施設名　：</t>
    <rPh sb="0" eb="2">
      <t>ホイク</t>
    </rPh>
    <rPh sb="2" eb="4">
      <t>シセツ</t>
    </rPh>
    <rPh sb="4" eb="5">
      <t>メイ</t>
    </rPh>
    <phoneticPr fontId="1"/>
  </si>
  <si>
    <t>保育幼稚園課　石垣　宛て</t>
    <phoneticPr fontId="1"/>
  </si>
  <si>
    <t>勤務開始</t>
    <phoneticPr fontId="1"/>
  </si>
  <si>
    <t>勤務終了</t>
    <phoneticPr fontId="1"/>
  </si>
  <si>
    <t>勤務時間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</si>
</sst>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9">
    <font>
      <sz val="11"/>
      <color theme="1"/>
      <name val="ＭＳ Ｐゴシック"/>
      <family val="2"/>
      <scheme val="minor"/>
    </font>
    <font>
      <sz val="6"/>
      <name val="ＭＳ Ｐゴシック"/>
      <family val="3"/>
      <charset val="128"/>
      <scheme val="minor"/>
    </font>
    <font>
      <sz val="14"/>
      <color theme="1"/>
      <name val="AR P丸ゴシック体M"/>
      <family val="3"/>
      <charset val="128"/>
    </font>
    <font>
      <sz val="10"/>
      <color theme="1"/>
      <name val="AR P丸ゴシック体M"/>
      <family val="3"/>
      <charset val="128"/>
    </font>
    <font>
      <sz val="12"/>
      <color theme="1"/>
      <name val="AR P丸ゴシック体M"/>
      <family val="3"/>
      <charset val="128"/>
    </font>
    <font>
      <sz val="13"/>
      <color theme="1"/>
      <name val="AR P丸ゴシック体M"/>
      <family val="3"/>
      <charset val="128"/>
    </font>
    <font>
      <b/>
      <sz val="12"/>
      <color indexed="81"/>
      <name val="ＭＳ Ｐゴシック"/>
      <family val="3"/>
      <charset val="128"/>
    </font>
    <font>
      <sz val="12"/>
      <color indexed="81"/>
      <name val="ＭＳ Ｐゴシック"/>
      <family val="3"/>
      <charset val="128"/>
    </font>
    <font>
      <sz val="14"/>
      <name val="AR P丸ゴシック体M"/>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bottom style="double">
        <color auto="1"/>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2" fillId="0" borderId="0" xfId="0" applyFont="1"/>
    <xf numFmtId="0" fontId="2" fillId="0" borderId="0" xfId="0" applyFont="1" applyAlignment="1"/>
    <xf numFmtId="0" fontId="2" fillId="0" borderId="0" xfId="0" applyFont="1" applyBorder="1" applyAlignment="1">
      <alignment horizontal="center"/>
    </xf>
    <xf numFmtId="56" fontId="2" fillId="0" borderId="2" xfId="0" applyNumberFormat="1" applyFont="1" applyBorder="1" applyAlignment="1">
      <alignment horizontal="center"/>
    </xf>
    <xf numFmtId="0" fontId="2" fillId="0" borderId="0" xfId="0" applyFont="1" applyBorder="1"/>
    <xf numFmtId="0" fontId="2" fillId="0" borderId="0" xfId="0" applyFont="1" applyAlignment="1">
      <alignment horizontal="left"/>
    </xf>
    <xf numFmtId="0" fontId="2" fillId="0" borderId="0" xfId="0" applyFont="1" applyAlignment="1">
      <alignment horizontal="left" vertical="top"/>
    </xf>
    <xf numFmtId="176" fontId="2" fillId="0" borderId="0" xfId="0" applyNumberFormat="1" applyFont="1" applyAlignment="1">
      <alignment horizontal="left" vertical="top"/>
    </xf>
    <xf numFmtId="176" fontId="2" fillId="0" borderId="0" xfId="0" applyNumberFormat="1" applyFont="1" applyBorder="1" applyAlignment="1"/>
    <xf numFmtId="0" fontId="2" fillId="0" borderId="2" xfId="0" applyFont="1" applyBorder="1" applyAlignment="1">
      <alignment horizontal="center"/>
    </xf>
    <xf numFmtId="0" fontId="2" fillId="0" borderId="0" xfId="0" applyFont="1" applyAlignment="1">
      <alignment horizontal="center"/>
    </xf>
    <xf numFmtId="20" fontId="2" fillId="0" borderId="0" xfId="0" applyNumberFormat="1" applyFont="1" applyAlignment="1">
      <alignment horizontal="center"/>
    </xf>
    <xf numFmtId="0" fontId="2" fillId="0" borderId="0" xfId="0" applyFont="1" applyAlignment="1">
      <alignment horizontal="center" vertical="center"/>
    </xf>
    <xf numFmtId="0" fontId="2" fillId="2" borderId="2" xfId="0" applyNumberFormat="1" applyFont="1" applyFill="1" applyBorder="1" applyAlignment="1">
      <alignment horizontal="center"/>
    </xf>
    <xf numFmtId="0" fontId="2" fillId="2" borderId="3" xfId="0" applyNumberFormat="1" applyFont="1" applyFill="1" applyBorder="1" applyAlignment="1">
      <alignment horizontal="center"/>
    </xf>
    <xf numFmtId="0" fontId="2" fillId="2" borderId="2" xfId="0" applyFont="1" applyFill="1" applyBorder="1" applyAlignment="1">
      <alignment horizontal="center"/>
    </xf>
    <xf numFmtId="0" fontId="2" fillId="2" borderId="5" xfId="0" applyFont="1" applyFill="1" applyBorder="1" applyAlignment="1">
      <alignment horizontal="center"/>
    </xf>
    <xf numFmtId="56" fontId="2" fillId="0" borderId="0" xfId="0" applyNumberFormat="1" applyFont="1" applyBorder="1" applyAlignment="1"/>
    <xf numFmtId="0" fontId="2" fillId="0" borderId="4" xfId="0" applyFont="1" applyBorder="1" applyAlignment="1">
      <alignment horizontal="center"/>
    </xf>
    <xf numFmtId="0" fontId="2" fillId="0" borderId="0" xfId="0" applyFont="1" applyAlignment="1">
      <alignment vertical="top" wrapText="1"/>
    </xf>
    <xf numFmtId="0" fontId="2" fillId="0" borderId="0" xfId="0" applyFont="1" applyFill="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2" fillId="0" borderId="0" xfId="0" applyFont="1" applyBorder="1" applyAlignment="1"/>
    <xf numFmtId="0" fontId="2" fillId="0" borderId="0" xfId="0" applyFont="1" applyBorder="1" applyAlignment="1">
      <alignment horizontal="center" vertical="center"/>
    </xf>
    <xf numFmtId="56" fontId="2" fillId="0" borderId="0" xfId="0" applyNumberFormat="1" applyFont="1" applyBorder="1" applyAlignment="1">
      <alignment horizontal="center"/>
    </xf>
    <xf numFmtId="0" fontId="2" fillId="0" borderId="2" xfId="0" applyFont="1" applyBorder="1" applyAlignment="1">
      <alignment horizontal="center"/>
    </xf>
    <xf numFmtId="56" fontId="2" fillId="0" borderId="17" xfId="0" applyNumberFormat="1" applyFont="1" applyBorder="1" applyAlignment="1">
      <alignment horizontal="center"/>
    </xf>
    <xf numFmtId="56" fontId="2" fillId="0" borderId="18" xfId="0" applyNumberFormat="1" applyFont="1" applyBorder="1" applyAlignment="1">
      <alignment horizontal="center"/>
    </xf>
    <xf numFmtId="56" fontId="2" fillId="0" borderId="19" xfId="0" applyNumberFormat="1" applyFont="1" applyBorder="1" applyAlignment="1">
      <alignment horizontal="center"/>
    </xf>
    <xf numFmtId="56" fontId="2" fillId="0" borderId="20" xfId="0" applyNumberFormat="1" applyFont="1" applyBorder="1" applyAlignment="1">
      <alignment horizontal="center"/>
    </xf>
    <xf numFmtId="56" fontId="2" fillId="0" borderId="13" xfId="0" applyNumberFormat="1" applyFont="1" applyBorder="1" applyAlignment="1">
      <alignment horizontal="center"/>
    </xf>
    <xf numFmtId="56" fontId="2" fillId="0" borderId="21" xfId="0" applyNumberFormat="1" applyFont="1" applyBorder="1" applyAlignment="1">
      <alignment horizontal="center"/>
    </xf>
    <xf numFmtId="56" fontId="2" fillId="0" borderId="22" xfId="0" applyNumberFormat="1" applyFont="1" applyBorder="1" applyAlignment="1">
      <alignment horizontal="center"/>
    </xf>
    <xf numFmtId="56" fontId="2" fillId="0" borderId="23" xfId="0" applyNumberFormat="1" applyFont="1" applyBorder="1" applyAlignment="1">
      <alignment horizontal="center"/>
    </xf>
    <xf numFmtId="20" fontId="8" fillId="3" borderId="2" xfId="0" applyNumberFormat="1" applyFont="1" applyFill="1" applyBorder="1" applyAlignment="1">
      <alignment horizontal="center"/>
    </xf>
    <xf numFmtId="20" fontId="2" fillId="0" borderId="24" xfId="0" applyNumberFormat="1" applyFont="1" applyBorder="1" applyAlignment="1">
      <alignment horizontal="center"/>
    </xf>
    <xf numFmtId="20" fontId="2" fillId="0" borderId="25" xfId="0" applyNumberFormat="1" applyFont="1" applyBorder="1" applyAlignment="1">
      <alignment horizontal="center"/>
    </xf>
    <xf numFmtId="0" fontId="2" fillId="0" borderId="2" xfId="0" applyFont="1" applyBorder="1" applyAlignment="1">
      <alignment horizontal="center"/>
    </xf>
    <xf numFmtId="20" fontId="2" fillId="0" borderId="2" xfId="0" applyNumberFormat="1" applyFont="1" applyBorder="1" applyAlignment="1">
      <alignment horizontal="center"/>
    </xf>
    <xf numFmtId="56" fontId="2" fillId="0" borderId="15" xfId="0" applyNumberFormat="1" applyFont="1" applyBorder="1" applyAlignment="1">
      <alignment horizontal="right"/>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1" xfId="0" applyFont="1" applyBorder="1" applyAlignment="1">
      <alignment horizontal="left" vertical="center"/>
    </xf>
    <xf numFmtId="0" fontId="2" fillId="2" borderId="2" xfId="0" applyFont="1" applyFill="1" applyBorder="1" applyAlignment="1">
      <alignment horizontal="center"/>
    </xf>
    <xf numFmtId="0" fontId="2" fillId="0" borderId="0" xfId="0" applyFont="1" applyAlignment="1">
      <alignment horizontal="right"/>
    </xf>
    <xf numFmtId="0" fontId="2" fillId="0" borderId="6" xfId="0" applyFont="1" applyBorder="1" applyAlignment="1">
      <alignment horizontal="right"/>
    </xf>
    <xf numFmtId="0" fontId="2" fillId="0" borderId="10" xfId="0" applyFont="1" applyBorder="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2" fillId="0" borderId="0" xfId="0" applyFont="1" applyAlignment="1">
      <alignment horizontal="center" vertical="center" wrapText="1"/>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right" vertical="center" indent="3"/>
    </xf>
    <xf numFmtId="0" fontId="2" fillId="0" borderId="0" xfId="0" applyFont="1" applyBorder="1" applyAlignment="1">
      <alignment horizontal="right"/>
    </xf>
    <xf numFmtId="20" fontId="2" fillId="0" borderId="0" xfId="0" applyNumberFormat="1" applyFont="1" applyBorder="1" applyAlignment="1">
      <alignment horizontal="right"/>
    </xf>
    <xf numFmtId="20" fontId="2" fillId="0" borderId="6" xfId="0" applyNumberFormat="1" applyFont="1" applyBorder="1" applyAlignment="1">
      <alignment horizontal="right"/>
    </xf>
    <xf numFmtId="176" fontId="2" fillId="0" borderId="1" xfId="0" applyNumberFormat="1" applyFont="1" applyBorder="1" applyAlignment="1">
      <alignment horizontal="right"/>
    </xf>
    <xf numFmtId="176" fontId="2" fillId="0" borderId="7" xfId="0" applyNumberFormat="1" applyFont="1" applyBorder="1" applyAlignment="1">
      <alignment horizontal="right"/>
    </xf>
    <xf numFmtId="0" fontId="3" fillId="0" borderId="0" xfId="0" applyFont="1" applyBorder="1" applyAlignment="1">
      <alignment horizontal="left"/>
    </xf>
    <xf numFmtId="20" fontId="2" fillId="0" borderId="0" xfId="0" applyNumberFormat="1" applyFont="1" applyAlignment="1">
      <alignment horizontal="center"/>
    </xf>
    <xf numFmtId="176" fontId="2" fillId="0" borderId="0" xfId="0" applyNumberFormat="1" applyFont="1" applyAlignment="1">
      <alignment horizontal="center"/>
    </xf>
    <xf numFmtId="176" fontId="2" fillId="2" borderId="2" xfId="0" applyNumberFormat="1" applyFont="1" applyFill="1" applyBorder="1" applyAlignment="1">
      <alignment horizontal="center"/>
    </xf>
    <xf numFmtId="0" fontId="2" fillId="0" borderId="2" xfId="0" applyFont="1" applyBorder="1" applyAlignment="1">
      <alignment horizontal="center" vertical="center"/>
    </xf>
    <xf numFmtId="0" fontId="2" fillId="0" borderId="1" xfId="0" applyFont="1" applyBorder="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581025</xdr:colOff>
      <xdr:row>20</xdr:row>
      <xdr:rowOff>156883</xdr:rowOff>
    </xdr:from>
    <xdr:to>
      <xdr:col>12</xdr:col>
      <xdr:colOff>168088</xdr:colOff>
      <xdr:row>22</xdr:row>
      <xdr:rowOff>152402</xdr:rowOff>
    </xdr:to>
    <xdr:cxnSp macro="">
      <xdr:nvCxnSpPr>
        <xdr:cNvPr id="2" name="直線矢印コネクタ 1"/>
        <xdr:cNvCxnSpPr/>
      </xdr:nvCxnSpPr>
      <xdr:spPr>
        <a:xfrm flipV="1">
          <a:off x="4591050" y="5109883"/>
          <a:ext cx="1653988" cy="4908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661152</xdr:colOff>
      <xdr:row>21</xdr:row>
      <xdr:rowOff>0</xdr:rowOff>
    </xdr:from>
    <xdr:to>
      <xdr:col>12</xdr:col>
      <xdr:colOff>661154</xdr:colOff>
      <xdr:row>22</xdr:row>
      <xdr:rowOff>9525</xdr:rowOff>
    </xdr:to>
    <xdr:cxnSp macro="">
      <xdr:nvCxnSpPr>
        <xdr:cNvPr id="3" name="直線矢印コネクタ 2"/>
        <xdr:cNvCxnSpPr/>
      </xdr:nvCxnSpPr>
      <xdr:spPr>
        <a:xfrm flipH="1">
          <a:off x="6738102" y="5200650"/>
          <a:ext cx="2" cy="2571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581025</xdr:colOff>
      <xdr:row>20</xdr:row>
      <xdr:rowOff>156883</xdr:rowOff>
    </xdr:from>
    <xdr:to>
      <xdr:col>12</xdr:col>
      <xdr:colOff>168088</xdr:colOff>
      <xdr:row>22</xdr:row>
      <xdr:rowOff>152402</xdr:rowOff>
    </xdr:to>
    <xdr:cxnSp macro="">
      <xdr:nvCxnSpPr>
        <xdr:cNvPr id="8" name="直線矢印コネクタ 7"/>
        <xdr:cNvCxnSpPr/>
      </xdr:nvCxnSpPr>
      <xdr:spPr>
        <a:xfrm flipV="1">
          <a:off x="4581525" y="5087471"/>
          <a:ext cx="1660151" cy="48857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661152</xdr:colOff>
      <xdr:row>21</xdr:row>
      <xdr:rowOff>0</xdr:rowOff>
    </xdr:from>
    <xdr:to>
      <xdr:col>12</xdr:col>
      <xdr:colOff>661154</xdr:colOff>
      <xdr:row>22</xdr:row>
      <xdr:rowOff>9525</xdr:rowOff>
    </xdr:to>
    <xdr:cxnSp macro="">
      <xdr:nvCxnSpPr>
        <xdr:cNvPr id="9" name="直線矢印コネクタ 8"/>
        <xdr:cNvCxnSpPr/>
      </xdr:nvCxnSpPr>
      <xdr:spPr>
        <a:xfrm flipH="1">
          <a:off x="6734740" y="5177118"/>
          <a:ext cx="2" cy="25605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134469</xdr:colOff>
      <xdr:row>29</xdr:row>
      <xdr:rowOff>168088</xdr:rowOff>
    </xdr:from>
    <xdr:to>
      <xdr:col>13</xdr:col>
      <xdr:colOff>168088</xdr:colOff>
      <xdr:row>36</xdr:row>
      <xdr:rowOff>56029</xdr:rowOff>
    </xdr:to>
    <xdr:sp macro="" textlink="">
      <xdr:nvSpPr>
        <xdr:cNvPr id="2" name="テキスト ボックス 1"/>
        <xdr:cNvSpPr txBox="1"/>
      </xdr:nvSpPr>
      <xdr:spPr>
        <a:xfrm>
          <a:off x="1602440" y="7317441"/>
          <a:ext cx="5311589" cy="1613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！注意！</a:t>
          </a:r>
          <a:endParaRPr kumimoji="1" lang="en-US" altLang="ja-JP" sz="1400"/>
        </a:p>
        <a:p>
          <a:endParaRPr kumimoji="1" lang="en-US" altLang="ja-JP" sz="1400"/>
        </a:p>
        <a:p>
          <a:r>
            <a:rPr kumimoji="1" lang="ja-JP" altLang="en-US" sz="1400"/>
            <a:t>①色がついているセルは数式を入力しているので何も入力しないこと。</a:t>
          </a:r>
          <a:endParaRPr kumimoji="1" lang="en-US" altLang="ja-JP" sz="1400"/>
        </a:p>
        <a:p>
          <a:r>
            <a:rPr kumimoji="1" lang="ja-JP" altLang="en-US" sz="1400"/>
            <a:t>②毎月初日のデータを作成し、年度途中で変更のあった施設（満たすようになった</a:t>
          </a:r>
          <a:r>
            <a:rPr kumimoji="1" lang="en-US" altLang="ja-JP" sz="1400"/>
            <a:t>or</a:t>
          </a:r>
          <a:r>
            <a:rPr kumimoji="1" lang="ja-JP" altLang="en-US" sz="1400"/>
            <a:t>満たさなくなった）は四半期毎の変更交付申請を行うこと。</a:t>
          </a:r>
          <a:endParaRPr kumimoji="1" lang="en-US" altLang="ja-JP" sz="1400"/>
        </a:p>
      </xdr:txBody>
    </xdr:sp>
    <xdr:clientData/>
  </xdr:twoCellAnchor>
  <xdr:twoCellAnchor>
    <xdr:from>
      <xdr:col>14</xdr:col>
      <xdr:colOff>336177</xdr:colOff>
      <xdr:row>24</xdr:row>
      <xdr:rowOff>11206</xdr:rowOff>
    </xdr:from>
    <xdr:to>
      <xdr:col>16</xdr:col>
      <xdr:colOff>347382</xdr:colOff>
      <xdr:row>30</xdr:row>
      <xdr:rowOff>11206</xdr:rowOff>
    </xdr:to>
    <xdr:sp macro="" textlink="">
      <xdr:nvSpPr>
        <xdr:cNvPr id="3" name="円/楕円 2"/>
        <xdr:cNvSpPr/>
      </xdr:nvSpPr>
      <xdr:spPr>
        <a:xfrm>
          <a:off x="7451912" y="5927912"/>
          <a:ext cx="1467970" cy="1479176"/>
        </a:xfrm>
        <a:prstGeom prst="ellipse">
          <a:avLst/>
        </a:prstGeom>
        <a:noFill/>
        <a:ln w="508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341779</xdr:colOff>
      <xdr:row>30</xdr:row>
      <xdr:rowOff>11206</xdr:rowOff>
    </xdr:from>
    <xdr:to>
      <xdr:col>15</xdr:col>
      <xdr:colOff>532279</xdr:colOff>
      <xdr:row>31</xdr:row>
      <xdr:rowOff>201705</xdr:rowOff>
    </xdr:to>
    <xdr:cxnSp macro="">
      <xdr:nvCxnSpPr>
        <xdr:cNvPr id="7" name="直線矢印コネクタ 6"/>
        <xdr:cNvCxnSpPr>
          <a:stCxn id="3" idx="4"/>
          <a:endCxn id="10" idx="0"/>
        </xdr:cNvCxnSpPr>
      </xdr:nvCxnSpPr>
      <xdr:spPr>
        <a:xfrm>
          <a:off x="8185897" y="7407088"/>
          <a:ext cx="190500" cy="437029"/>
        </a:xfrm>
        <a:prstGeom prst="straightConnector1">
          <a:avLst/>
        </a:prstGeom>
        <a:ln w="25400">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347382</xdr:colOff>
      <xdr:row>31</xdr:row>
      <xdr:rowOff>201705</xdr:rowOff>
    </xdr:from>
    <xdr:to>
      <xdr:col>17</xdr:col>
      <xdr:colOff>358588</xdr:colOff>
      <xdr:row>35</xdr:row>
      <xdr:rowOff>145676</xdr:rowOff>
    </xdr:to>
    <xdr:sp macro="" textlink="">
      <xdr:nvSpPr>
        <xdr:cNvPr id="10" name="テキスト ボックス 9"/>
        <xdr:cNvSpPr txBox="1"/>
      </xdr:nvSpPr>
      <xdr:spPr>
        <a:xfrm>
          <a:off x="7093323" y="7844117"/>
          <a:ext cx="2566147" cy="930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ここが２つとも</a:t>
          </a:r>
          <a:r>
            <a:rPr kumimoji="1" lang="en-US" altLang="ja-JP" sz="1400"/>
            <a:t>【OK】</a:t>
          </a:r>
          <a:r>
            <a:rPr kumimoji="1" lang="ja-JP" altLang="en-US" sz="1400"/>
            <a:t>になっていれば新すこの要件①②を満たしている。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abSelected="1" view="pageBreakPreview" zoomScaleNormal="85" zoomScaleSheetLayoutView="100" workbookViewId="0">
      <selection activeCell="E5" sqref="E5"/>
    </sheetView>
  </sheetViews>
  <sheetFormatPr defaultColWidth="4.875" defaultRowHeight="30" customHeight="1"/>
  <cols>
    <col min="1" max="2" width="5.75" style="1" customWidth="1"/>
    <col min="3" max="3" width="14.25" style="1" customWidth="1"/>
    <col min="4" max="4" width="5.75" style="1" customWidth="1"/>
    <col min="5" max="5" width="14.25" style="1" customWidth="1"/>
    <col min="6" max="6" width="5.75" style="1" customWidth="1"/>
    <col min="7" max="7" width="14.25" style="1" customWidth="1"/>
    <col min="8" max="8" width="5.75" style="1" customWidth="1"/>
    <col min="9" max="9" width="14.25" style="1" customWidth="1"/>
    <col min="10" max="10" width="6.375" style="1" customWidth="1"/>
    <col min="11" max="11" width="14.25" style="1" customWidth="1"/>
    <col min="12" max="12" width="6.375" style="1" customWidth="1"/>
    <col min="13" max="13" width="14.25" style="1" customWidth="1"/>
    <col min="14" max="14" width="6.375" style="1" customWidth="1"/>
    <col min="15" max="15" width="9.375" style="1" customWidth="1"/>
    <col min="16" max="16" width="9.375" style="1" bestFit="1" customWidth="1"/>
    <col min="17" max="18" width="4.875" style="1"/>
    <col min="19" max="19" width="4.875" style="1" customWidth="1"/>
    <col min="20" max="16384" width="4.875" style="1"/>
  </cols>
  <sheetData>
    <row r="1" spans="1:19" ht="30" customHeight="1" thickBot="1">
      <c r="A1" s="42" t="s">
        <v>13</v>
      </c>
      <c r="B1" s="43"/>
      <c r="C1" s="30">
        <v>42095</v>
      </c>
      <c r="D1" s="31"/>
      <c r="E1" s="32">
        <v>42125</v>
      </c>
      <c r="F1" s="33"/>
      <c r="G1" s="30">
        <v>42156</v>
      </c>
      <c r="H1" s="31"/>
      <c r="I1" s="32">
        <v>42186</v>
      </c>
      <c r="J1" s="33"/>
      <c r="K1" s="30">
        <v>42217</v>
      </c>
      <c r="L1" s="31"/>
      <c r="M1" s="32">
        <v>42248</v>
      </c>
      <c r="N1" s="31"/>
      <c r="O1" s="18"/>
      <c r="P1" s="24"/>
    </row>
    <row r="2" spans="1:19" ht="30" customHeight="1" thickBot="1">
      <c r="A2" s="44"/>
      <c r="B2" s="45"/>
      <c r="C2" s="28">
        <v>42278</v>
      </c>
      <c r="D2" s="29"/>
      <c r="E2" s="34">
        <v>42309</v>
      </c>
      <c r="F2" s="35"/>
      <c r="G2" s="28">
        <v>42339</v>
      </c>
      <c r="H2" s="29"/>
      <c r="I2" s="34">
        <v>42370</v>
      </c>
      <c r="J2" s="35"/>
      <c r="K2" s="28">
        <v>42401</v>
      </c>
      <c r="L2" s="29"/>
      <c r="M2" s="34">
        <v>42430</v>
      </c>
      <c r="N2" s="29"/>
      <c r="O2" s="18"/>
      <c r="P2" s="5"/>
    </row>
    <row r="3" spans="1:19" ht="30" customHeight="1">
      <c r="A3" s="25"/>
      <c r="B3" s="25"/>
      <c r="C3" s="26"/>
      <c r="D3" s="26"/>
      <c r="E3" s="26"/>
      <c r="F3" s="26"/>
      <c r="G3" s="26"/>
      <c r="H3" s="26"/>
      <c r="I3" s="26"/>
      <c r="J3" s="26"/>
      <c r="K3" s="41" t="s">
        <v>53</v>
      </c>
      <c r="L3" s="41"/>
      <c r="M3" s="41"/>
      <c r="N3" s="41"/>
      <c r="O3" s="18"/>
      <c r="P3" s="18"/>
    </row>
    <row r="4" spans="1:19" ht="30" customHeight="1" thickBot="1">
      <c r="A4" s="46" t="s">
        <v>52</v>
      </c>
      <c r="B4" s="46"/>
      <c r="C4" s="46"/>
      <c r="D4" s="46"/>
      <c r="E4" s="46"/>
      <c r="F4" s="46"/>
      <c r="G4" s="46"/>
      <c r="H4" s="46"/>
      <c r="I4" s="26"/>
      <c r="J4" s="26"/>
      <c r="K4" s="26"/>
      <c r="L4" s="26"/>
      <c r="M4" s="26"/>
      <c r="N4" s="26"/>
      <c r="O4" s="18"/>
      <c r="P4" s="5"/>
    </row>
    <row r="5" spans="1:19" ht="30" customHeight="1" thickTop="1">
      <c r="A5" s="23"/>
      <c r="B5" s="23"/>
      <c r="C5" s="23"/>
      <c r="D5" s="23"/>
      <c r="E5" s="23"/>
      <c r="F5" s="23"/>
      <c r="G5" s="23"/>
      <c r="H5" s="23"/>
      <c r="I5" s="23"/>
      <c r="J5" s="23"/>
      <c r="K5" s="23"/>
      <c r="L5" s="23"/>
      <c r="M5" s="23"/>
      <c r="N5" s="23"/>
      <c r="O5" s="23"/>
      <c r="P5" s="23"/>
      <c r="Q5" s="23"/>
      <c r="R5" s="2"/>
      <c r="S5" s="3"/>
    </row>
    <row r="6" spans="1:19" ht="30" customHeight="1">
      <c r="A6" s="22" t="s">
        <v>0</v>
      </c>
      <c r="B6" s="39" t="s">
        <v>1</v>
      </c>
      <c r="C6" s="39"/>
      <c r="D6" s="39" t="s">
        <v>2</v>
      </c>
      <c r="E6" s="39"/>
      <c r="F6" s="39"/>
      <c r="G6" s="39" t="s">
        <v>9</v>
      </c>
      <c r="H6" s="39"/>
      <c r="I6" s="39" t="s">
        <v>54</v>
      </c>
      <c r="J6" s="39"/>
      <c r="K6" s="39" t="s">
        <v>55</v>
      </c>
      <c r="L6" s="39"/>
      <c r="M6" s="39" t="s">
        <v>56</v>
      </c>
      <c r="N6" s="39"/>
    </row>
    <row r="7" spans="1:19" ht="30" customHeight="1">
      <c r="A7" s="22">
        <v>1</v>
      </c>
      <c r="B7" s="39"/>
      <c r="C7" s="39"/>
      <c r="D7" s="39"/>
      <c r="E7" s="39"/>
      <c r="F7" s="39"/>
      <c r="G7" s="39"/>
      <c r="H7" s="39"/>
      <c r="I7" s="40"/>
      <c r="J7" s="40"/>
      <c r="K7" s="37"/>
      <c r="L7" s="38"/>
      <c r="M7" s="36"/>
      <c r="N7" s="36"/>
    </row>
    <row r="8" spans="1:19" ht="30" customHeight="1">
      <c r="A8" s="22">
        <v>2</v>
      </c>
      <c r="B8" s="39"/>
      <c r="C8" s="39"/>
      <c r="D8" s="39"/>
      <c r="E8" s="39"/>
      <c r="F8" s="39"/>
      <c r="G8" s="39"/>
      <c r="H8" s="39"/>
      <c r="I8" s="40"/>
      <c r="J8" s="40"/>
      <c r="K8" s="37"/>
      <c r="L8" s="38"/>
      <c r="M8" s="36"/>
      <c r="N8" s="36"/>
    </row>
    <row r="9" spans="1:19" ht="30" customHeight="1">
      <c r="A9" s="22">
        <v>3</v>
      </c>
      <c r="B9" s="39"/>
      <c r="C9" s="39"/>
      <c r="D9" s="39"/>
      <c r="E9" s="39"/>
      <c r="F9" s="39"/>
      <c r="G9" s="39"/>
      <c r="H9" s="39"/>
      <c r="I9" s="40"/>
      <c r="J9" s="40"/>
      <c r="K9" s="37"/>
      <c r="L9" s="38"/>
      <c r="M9" s="36"/>
      <c r="N9" s="36"/>
    </row>
    <row r="10" spans="1:19" ht="30" customHeight="1">
      <c r="A10" s="22">
        <v>4</v>
      </c>
      <c r="B10" s="39"/>
      <c r="C10" s="39"/>
      <c r="D10" s="39"/>
      <c r="E10" s="39"/>
      <c r="F10" s="39"/>
      <c r="G10" s="39"/>
      <c r="H10" s="39"/>
      <c r="I10" s="40"/>
      <c r="J10" s="40"/>
      <c r="K10" s="37"/>
      <c r="L10" s="38"/>
      <c r="M10" s="36"/>
      <c r="N10" s="36"/>
    </row>
    <row r="11" spans="1:19" ht="30" customHeight="1">
      <c r="A11" s="22">
        <v>5</v>
      </c>
      <c r="B11" s="39"/>
      <c r="C11" s="39"/>
      <c r="D11" s="39"/>
      <c r="E11" s="39"/>
      <c r="F11" s="39"/>
      <c r="G11" s="39"/>
      <c r="H11" s="39"/>
      <c r="I11" s="40"/>
      <c r="J11" s="40"/>
      <c r="K11" s="37"/>
      <c r="L11" s="38"/>
      <c r="M11" s="36"/>
      <c r="N11" s="36"/>
    </row>
    <row r="12" spans="1:19" ht="30" customHeight="1">
      <c r="A12" s="22">
        <v>6</v>
      </c>
      <c r="B12" s="39"/>
      <c r="C12" s="39"/>
      <c r="D12" s="39"/>
      <c r="E12" s="39"/>
      <c r="F12" s="39"/>
      <c r="G12" s="39"/>
      <c r="H12" s="39"/>
      <c r="I12" s="40"/>
      <c r="J12" s="40"/>
      <c r="K12" s="37"/>
      <c r="L12" s="38"/>
      <c r="M12" s="36"/>
      <c r="N12" s="36"/>
    </row>
    <row r="13" spans="1:19" ht="30" customHeight="1">
      <c r="A13" s="22">
        <v>7</v>
      </c>
      <c r="B13" s="39"/>
      <c r="C13" s="39"/>
      <c r="D13" s="39"/>
      <c r="E13" s="39"/>
      <c r="F13" s="39"/>
      <c r="G13" s="39"/>
      <c r="H13" s="39"/>
      <c r="I13" s="40"/>
      <c r="J13" s="40"/>
      <c r="K13" s="37"/>
      <c r="L13" s="38"/>
      <c r="M13" s="36"/>
      <c r="N13" s="36"/>
    </row>
    <row r="14" spans="1:19" ht="30" customHeight="1">
      <c r="A14" s="22">
        <v>8</v>
      </c>
      <c r="B14" s="39"/>
      <c r="C14" s="39"/>
      <c r="D14" s="39"/>
      <c r="E14" s="39"/>
      <c r="F14" s="39"/>
      <c r="G14" s="39"/>
      <c r="H14" s="39"/>
      <c r="I14" s="40"/>
      <c r="J14" s="40"/>
      <c r="K14" s="37"/>
      <c r="L14" s="38"/>
      <c r="M14" s="36"/>
      <c r="N14" s="36"/>
    </row>
    <row r="15" spans="1:19" ht="30" customHeight="1">
      <c r="A15" s="22">
        <v>9</v>
      </c>
      <c r="B15" s="39"/>
      <c r="C15" s="39"/>
      <c r="D15" s="39"/>
      <c r="E15" s="39"/>
      <c r="F15" s="39"/>
      <c r="G15" s="39"/>
      <c r="H15" s="39"/>
      <c r="I15" s="40"/>
      <c r="J15" s="40"/>
      <c r="K15" s="37"/>
      <c r="L15" s="38"/>
      <c r="M15" s="36"/>
      <c r="N15" s="36"/>
      <c r="S15" s="5"/>
    </row>
    <row r="16" spans="1:19" ht="30" customHeight="1">
      <c r="A16" s="22">
        <v>10</v>
      </c>
      <c r="B16" s="39"/>
      <c r="C16" s="39"/>
      <c r="D16" s="39"/>
      <c r="E16" s="39"/>
      <c r="F16" s="39"/>
      <c r="G16" s="39"/>
      <c r="H16" s="39"/>
      <c r="I16" s="40"/>
      <c r="J16" s="40"/>
      <c r="K16" s="37"/>
      <c r="L16" s="38"/>
      <c r="M16" s="36"/>
      <c r="N16" s="36"/>
    </row>
    <row r="17" spans="1:14" ht="30" customHeight="1">
      <c r="A17" s="27">
        <v>11</v>
      </c>
      <c r="B17" s="39"/>
      <c r="C17" s="39"/>
      <c r="D17" s="39"/>
      <c r="E17" s="39"/>
      <c r="F17" s="39"/>
      <c r="G17" s="39"/>
      <c r="H17" s="39"/>
      <c r="I17" s="40"/>
      <c r="J17" s="40"/>
      <c r="K17" s="37"/>
      <c r="L17" s="38"/>
      <c r="M17" s="36"/>
      <c r="N17" s="36"/>
    </row>
  </sheetData>
  <mergeCells count="75">
    <mergeCell ref="B15:C15"/>
    <mergeCell ref="D15:F15"/>
    <mergeCell ref="M15:N15"/>
    <mergeCell ref="B16:C16"/>
    <mergeCell ref="D16:F16"/>
    <mergeCell ref="G15:H15"/>
    <mergeCell ref="G16:H16"/>
    <mergeCell ref="I15:J15"/>
    <mergeCell ref="I16:J16"/>
    <mergeCell ref="K15:L15"/>
    <mergeCell ref="M14:N14"/>
    <mergeCell ref="B13:C13"/>
    <mergeCell ref="D13:F13"/>
    <mergeCell ref="M13:N13"/>
    <mergeCell ref="B14:C14"/>
    <mergeCell ref="D14:F14"/>
    <mergeCell ref="G13:H13"/>
    <mergeCell ref="G14:H14"/>
    <mergeCell ref="I13:J13"/>
    <mergeCell ref="I14:J14"/>
    <mergeCell ref="K13:L13"/>
    <mergeCell ref="K14:L14"/>
    <mergeCell ref="M12:N12"/>
    <mergeCell ref="B11:C11"/>
    <mergeCell ref="D11:F11"/>
    <mergeCell ref="M11:N11"/>
    <mergeCell ref="B12:C12"/>
    <mergeCell ref="D12:F12"/>
    <mergeCell ref="G11:H11"/>
    <mergeCell ref="G12:H12"/>
    <mergeCell ref="I11:J11"/>
    <mergeCell ref="I12:J12"/>
    <mergeCell ref="K11:L11"/>
    <mergeCell ref="K12:L12"/>
    <mergeCell ref="B9:C9"/>
    <mergeCell ref="D9:F9"/>
    <mergeCell ref="M9:N9"/>
    <mergeCell ref="B10:C10"/>
    <mergeCell ref="D10:F10"/>
    <mergeCell ref="G9:H9"/>
    <mergeCell ref="G10:H10"/>
    <mergeCell ref="I9:J9"/>
    <mergeCell ref="I10:J10"/>
    <mergeCell ref="B8:C8"/>
    <mergeCell ref="D8:F8"/>
    <mergeCell ref="M8:N8"/>
    <mergeCell ref="G8:H8"/>
    <mergeCell ref="I8:J8"/>
    <mergeCell ref="I6:J6"/>
    <mergeCell ref="K6:L6"/>
    <mergeCell ref="I7:J7"/>
    <mergeCell ref="G7:H7"/>
    <mergeCell ref="B7:C7"/>
    <mergeCell ref="D7:F7"/>
    <mergeCell ref="A1:B2"/>
    <mergeCell ref="B6:C6"/>
    <mergeCell ref="D6:F6"/>
    <mergeCell ref="A4:H4"/>
    <mergeCell ref="G6:H6"/>
    <mergeCell ref="K3:N3"/>
    <mergeCell ref="K7:L7"/>
    <mergeCell ref="K8:L8"/>
    <mergeCell ref="K9:L9"/>
    <mergeCell ref="K10:L10"/>
    <mergeCell ref="M6:N6"/>
    <mergeCell ref="M7:N7"/>
    <mergeCell ref="M10:N10"/>
    <mergeCell ref="M17:N17"/>
    <mergeCell ref="K16:L16"/>
    <mergeCell ref="B17:C17"/>
    <mergeCell ref="D17:F17"/>
    <mergeCell ref="G17:H17"/>
    <mergeCell ref="I17:J17"/>
    <mergeCell ref="K17:L17"/>
    <mergeCell ref="M16:N16"/>
  </mergeCells>
  <phoneticPr fontId="1"/>
  <pageMargins left="0.70866141732283472" right="0.70866141732283472" top="0.74803149606299213" bottom="0.74803149606299213" header="0.31496062992125984" footer="0.31496062992125984"/>
  <pageSetup paperSize="9" orientation="landscape" r:id="rId1"/>
  <headerFooter>
    <oddHeader>&amp;C&amp;14「必要従事者数」及び「必要有資格者数」確認表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zoomScale="85" zoomScaleNormal="85" workbookViewId="0">
      <selection activeCell="O6" sqref="O6:P6"/>
    </sheetView>
  </sheetViews>
  <sheetFormatPr defaultColWidth="4.875" defaultRowHeight="19.5" customHeight="1"/>
  <cols>
    <col min="1" max="2" width="4.875" style="1"/>
    <col min="3" max="3" width="9.625" style="1" bestFit="1" customWidth="1"/>
    <col min="4" max="4" width="4.875" style="1"/>
    <col min="5" max="5" width="9.125" style="1" bestFit="1" customWidth="1"/>
    <col min="6" max="6" width="4.875" style="1"/>
    <col min="7" max="7" width="9.375" style="1" bestFit="1" customWidth="1"/>
    <col min="8" max="8" width="4.875" style="1"/>
    <col min="9" max="9" width="8.625" style="1" bestFit="1" customWidth="1"/>
    <col min="10" max="10" width="4.875" style="1"/>
    <col min="11" max="11" width="8.75" style="1" bestFit="1" customWidth="1"/>
    <col min="12" max="12" width="4.875" style="1"/>
    <col min="13" max="13" width="8.75" style="1" bestFit="1" customWidth="1"/>
    <col min="14" max="14" width="4.875" style="1" customWidth="1"/>
    <col min="15" max="15" width="9.375" style="1" customWidth="1"/>
    <col min="16" max="16" width="9.375" style="1" bestFit="1" customWidth="1"/>
    <col min="17" max="18" width="9.375" style="1" customWidth="1"/>
    <col min="19" max="20" width="4.875" style="1"/>
    <col min="21" max="21" width="4.875" style="1" customWidth="1"/>
    <col min="22" max="16384" width="4.875" style="1"/>
  </cols>
  <sheetData>
    <row r="1" spans="1:23" ht="19.5" customHeight="1">
      <c r="A1" s="68" t="s">
        <v>13</v>
      </c>
      <c r="B1" s="68"/>
      <c r="C1" s="4">
        <v>42095</v>
      </c>
      <c r="D1" s="4"/>
      <c r="E1" s="4">
        <v>42125</v>
      </c>
      <c r="F1" s="4"/>
      <c r="G1" s="4">
        <v>42156</v>
      </c>
      <c r="H1" s="4"/>
      <c r="I1" s="4">
        <v>42186</v>
      </c>
      <c r="J1" s="4"/>
      <c r="K1" s="4">
        <v>42217</v>
      </c>
      <c r="L1" s="4"/>
      <c r="M1" s="4">
        <v>42248</v>
      </c>
      <c r="N1" s="4"/>
      <c r="O1" s="18"/>
      <c r="P1" s="2" t="s">
        <v>5</v>
      </c>
      <c r="Q1" s="69" t="s">
        <v>39</v>
      </c>
      <c r="R1" s="69"/>
    </row>
    <row r="2" spans="1:23" ht="19.5" customHeight="1">
      <c r="A2" s="68"/>
      <c r="B2" s="68"/>
      <c r="C2" s="4">
        <v>42278</v>
      </c>
      <c r="D2" s="4"/>
      <c r="E2" s="4">
        <v>42309</v>
      </c>
      <c r="F2" s="4"/>
      <c r="G2" s="4">
        <v>42339</v>
      </c>
      <c r="H2" s="4"/>
      <c r="I2" s="4">
        <v>42370</v>
      </c>
      <c r="J2" s="4"/>
      <c r="K2" s="4">
        <v>42401</v>
      </c>
      <c r="L2" s="4"/>
      <c r="M2" s="4">
        <v>42430</v>
      </c>
      <c r="N2" s="4"/>
      <c r="O2" s="18"/>
      <c r="P2" s="2" t="s">
        <v>6</v>
      </c>
      <c r="Q2" s="69" t="s">
        <v>40</v>
      </c>
      <c r="R2" s="69"/>
    </row>
    <row r="3" spans="1:23" ht="19.5" customHeight="1">
      <c r="A3" s="11"/>
      <c r="B3" s="11"/>
      <c r="C3" s="11"/>
      <c r="D3" s="11"/>
      <c r="E3" s="11"/>
      <c r="F3" s="11"/>
      <c r="G3" s="11"/>
      <c r="H3" s="11"/>
      <c r="I3" s="11"/>
      <c r="J3" s="11"/>
      <c r="K3" s="11"/>
      <c r="L3" s="11"/>
      <c r="M3" s="11"/>
      <c r="N3" s="11"/>
      <c r="O3" s="11"/>
      <c r="P3" s="11"/>
      <c r="Q3" s="11"/>
      <c r="R3" s="11"/>
      <c r="S3" s="11"/>
      <c r="T3" s="2"/>
      <c r="U3" s="3"/>
    </row>
    <row r="4" spans="1:23" ht="19.5" customHeight="1">
      <c r="A4" s="10" t="s">
        <v>0</v>
      </c>
      <c r="B4" s="39" t="s">
        <v>1</v>
      </c>
      <c r="C4" s="39"/>
      <c r="D4" s="39" t="s">
        <v>2</v>
      </c>
      <c r="E4" s="39"/>
      <c r="F4" s="39"/>
      <c r="G4" s="39" t="s">
        <v>9</v>
      </c>
      <c r="H4" s="39"/>
      <c r="I4" s="39"/>
      <c r="J4" s="39" t="s">
        <v>7</v>
      </c>
      <c r="K4" s="39"/>
      <c r="L4" s="39"/>
      <c r="M4" s="39" t="s">
        <v>8</v>
      </c>
      <c r="N4" s="39"/>
      <c r="O4" s="39" t="s">
        <v>4</v>
      </c>
      <c r="P4" s="39"/>
      <c r="Q4" s="39" t="s">
        <v>3</v>
      </c>
      <c r="R4" s="39"/>
    </row>
    <row r="5" spans="1:23" ht="19.5" customHeight="1">
      <c r="A5" s="10">
        <v>1</v>
      </c>
      <c r="B5" s="39"/>
      <c r="C5" s="39"/>
      <c r="D5" s="39"/>
      <c r="E5" s="39"/>
      <c r="F5" s="39"/>
      <c r="G5" s="39"/>
      <c r="H5" s="39"/>
      <c r="I5" s="39"/>
      <c r="J5" s="40"/>
      <c r="K5" s="40"/>
      <c r="L5" s="40"/>
      <c r="M5" s="40"/>
      <c r="N5" s="40"/>
      <c r="O5" s="67">
        <f>M5-J5</f>
        <v>0</v>
      </c>
      <c r="P5" s="67"/>
      <c r="Q5" s="67">
        <f>MIN(IF(O5&gt;"8:00"*1,O5-1/24,IF("6:00"*1&gt;=O5,O5,O5-1/32)),"8:00"*1)</f>
        <v>0</v>
      </c>
      <c r="R5" s="67"/>
    </row>
    <row r="6" spans="1:23" ht="19.5" customHeight="1">
      <c r="A6" s="10">
        <v>2</v>
      </c>
      <c r="B6" s="39"/>
      <c r="C6" s="39"/>
      <c r="D6" s="39"/>
      <c r="E6" s="39"/>
      <c r="F6" s="39"/>
      <c r="G6" s="39"/>
      <c r="H6" s="39"/>
      <c r="I6" s="39"/>
      <c r="J6" s="40"/>
      <c r="K6" s="40"/>
      <c r="L6" s="40"/>
      <c r="M6" s="40"/>
      <c r="N6" s="40"/>
      <c r="O6" s="67">
        <f t="shared" ref="O6:O14" si="0">M6-J6</f>
        <v>0</v>
      </c>
      <c r="P6" s="67"/>
      <c r="Q6" s="67">
        <f t="shared" ref="Q6:Q14" si="1">MIN(IF(O6&gt;"8:00"*1,O6-1/24,IF("6:00"*1&gt;=O6,O6,O6-1/32)),"8:00"*1)</f>
        <v>0</v>
      </c>
      <c r="R6" s="67"/>
    </row>
    <row r="7" spans="1:23" ht="19.5" customHeight="1">
      <c r="A7" s="10">
        <v>3</v>
      </c>
      <c r="B7" s="39"/>
      <c r="C7" s="39"/>
      <c r="D7" s="39"/>
      <c r="E7" s="39"/>
      <c r="F7" s="39"/>
      <c r="G7" s="39"/>
      <c r="H7" s="39"/>
      <c r="I7" s="39"/>
      <c r="J7" s="40"/>
      <c r="K7" s="40"/>
      <c r="L7" s="40"/>
      <c r="M7" s="40"/>
      <c r="N7" s="40"/>
      <c r="O7" s="67">
        <f t="shared" si="0"/>
        <v>0</v>
      </c>
      <c r="P7" s="67"/>
      <c r="Q7" s="67">
        <f t="shared" si="1"/>
        <v>0</v>
      </c>
      <c r="R7" s="67"/>
    </row>
    <row r="8" spans="1:23" ht="19.5" customHeight="1">
      <c r="A8" s="10">
        <v>4</v>
      </c>
      <c r="B8" s="39"/>
      <c r="C8" s="39"/>
      <c r="D8" s="39"/>
      <c r="E8" s="39"/>
      <c r="F8" s="39"/>
      <c r="G8" s="39"/>
      <c r="H8" s="39"/>
      <c r="I8" s="39"/>
      <c r="J8" s="40"/>
      <c r="K8" s="40"/>
      <c r="L8" s="40"/>
      <c r="M8" s="40"/>
      <c r="N8" s="40"/>
      <c r="O8" s="67">
        <f t="shared" si="0"/>
        <v>0</v>
      </c>
      <c r="P8" s="67"/>
      <c r="Q8" s="67">
        <f t="shared" si="1"/>
        <v>0</v>
      </c>
      <c r="R8" s="67"/>
    </row>
    <row r="9" spans="1:23" ht="19.5" customHeight="1">
      <c r="A9" s="10">
        <v>5</v>
      </c>
      <c r="B9" s="39"/>
      <c r="C9" s="39"/>
      <c r="D9" s="39"/>
      <c r="E9" s="39"/>
      <c r="F9" s="39"/>
      <c r="G9" s="39"/>
      <c r="H9" s="39"/>
      <c r="I9" s="39"/>
      <c r="J9" s="40"/>
      <c r="K9" s="40"/>
      <c r="L9" s="40"/>
      <c r="M9" s="40"/>
      <c r="N9" s="40"/>
      <c r="O9" s="67">
        <f t="shared" si="0"/>
        <v>0</v>
      </c>
      <c r="P9" s="67"/>
      <c r="Q9" s="67">
        <f t="shared" si="1"/>
        <v>0</v>
      </c>
      <c r="R9" s="67"/>
    </row>
    <row r="10" spans="1:23" ht="19.5" customHeight="1">
      <c r="A10" s="10">
        <v>6</v>
      </c>
      <c r="B10" s="39"/>
      <c r="C10" s="39"/>
      <c r="D10" s="39"/>
      <c r="E10" s="39"/>
      <c r="F10" s="39"/>
      <c r="G10" s="39"/>
      <c r="H10" s="39"/>
      <c r="I10" s="39"/>
      <c r="J10" s="40"/>
      <c r="K10" s="40"/>
      <c r="L10" s="40"/>
      <c r="M10" s="40"/>
      <c r="N10" s="40"/>
      <c r="O10" s="67">
        <f t="shared" si="0"/>
        <v>0</v>
      </c>
      <c r="P10" s="67"/>
      <c r="Q10" s="67">
        <f t="shared" si="1"/>
        <v>0</v>
      </c>
      <c r="R10" s="67"/>
    </row>
    <row r="11" spans="1:23" ht="19.5" customHeight="1">
      <c r="A11" s="10">
        <v>7</v>
      </c>
      <c r="B11" s="39"/>
      <c r="C11" s="39"/>
      <c r="D11" s="39"/>
      <c r="E11" s="39"/>
      <c r="F11" s="39"/>
      <c r="G11" s="39"/>
      <c r="H11" s="39"/>
      <c r="I11" s="39"/>
      <c r="J11" s="40"/>
      <c r="K11" s="40"/>
      <c r="L11" s="40"/>
      <c r="M11" s="40"/>
      <c r="N11" s="40"/>
      <c r="O11" s="67">
        <f t="shared" si="0"/>
        <v>0</v>
      </c>
      <c r="P11" s="67"/>
      <c r="Q11" s="67">
        <f t="shared" si="1"/>
        <v>0</v>
      </c>
      <c r="R11" s="67"/>
    </row>
    <row r="12" spans="1:23" ht="19.5" customHeight="1">
      <c r="A12" s="10">
        <v>8</v>
      </c>
      <c r="B12" s="39"/>
      <c r="C12" s="39"/>
      <c r="D12" s="39"/>
      <c r="E12" s="39"/>
      <c r="F12" s="39"/>
      <c r="G12" s="39"/>
      <c r="H12" s="39"/>
      <c r="I12" s="39"/>
      <c r="J12" s="40"/>
      <c r="K12" s="40"/>
      <c r="L12" s="40"/>
      <c r="M12" s="40"/>
      <c r="N12" s="40"/>
      <c r="O12" s="67">
        <f t="shared" si="0"/>
        <v>0</v>
      </c>
      <c r="P12" s="67"/>
      <c r="Q12" s="67">
        <f t="shared" si="1"/>
        <v>0</v>
      </c>
      <c r="R12" s="67"/>
    </row>
    <row r="13" spans="1:23" ht="19.5" customHeight="1">
      <c r="A13" s="10">
        <v>9</v>
      </c>
      <c r="B13" s="39"/>
      <c r="C13" s="39"/>
      <c r="D13" s="39"/>
      <c r="E13" s="39"/>
      <c r="F13" s="39"/>
      <c r="G13" s="39"/>
      <c r="H13" s="39"/>
      <c r="I13" s="39"/>
      <c r="J13" s="40"/>
      <c r="K13" s="40"/>
      <c r="L13" s="40"/>
      <c r="M13" s="40"/>
      <c r="N13" s="40"/>
      <c r="O13" s="67">
        <f t="shared" si="0"/>
        <v>0</v>
      </c>
      <c r="P13" s="67"/>
      <c r="Q13" s="67">
        <f t="shared" si="1"/>
        <v>0</v>
      </c>
      <c r="R13" s="67"/>
      <c r="W13" s="5"/>
    </row>
    <row r="14" spans="1:23" ht="19.5" customHeight="1">
      <c r="A14" s="10">
        <v>10</v>
      </c>
      <c r="B14" s="39"/>
      <c r="C14" s="39"/>
      <c r="D14" s="39"/>
      <c r="E14" s="39"/>
      <c r="F14" s="39"/>
      <c r="G14" s="39"/>
      <c r="H14" s="39"/>
      <c r="I14" s="39"/>
      <c r="J14" s="40"/>
      <c r="K14" s="40"/>
      <c r="L14" s="40"/>
      <c r="M14" s="40"/>
      <c r="N14" s="40"/>
      <c r="O14" s="67">
        <f t="shared" si="0"/>
        <v>0</v>
      </c>
      <c r="P14" s="67"/>
      <c r="Q14" s="67">
        <f t="shared" si="1"/>
        <v>0</v>
      </c>
      <c r="R14" s="67"/>
    </row>
    <row r="15" spans="1:23" ht="19.5" customHeight="1">
      <c r="A15" s="64" t="s">
        <v>41</v>
      </c>
      <c r="B15" s="64"/>
      <c r="C15" s="64"/>
      <c r="D15" s="64"/>
      <c r="E15" s="64"/>
      <c r="F15" s="64"/>
      <c r="G15" s="64"/>
      <c r="H15" s="64"/>
      <c r="I15" s="64"/>
      <c r="J15" s="64"/>
      <c r="K15" s="64"/>
      <c r="L15" s="64"/>
      <c r="M15" s="64"/>
      <c r="N15" s="64"/>
      <c r="O15" s="64"/>
      <c r="P15" s="64"/>
      <c r="Q15" s="64"/>
      <c r="R15" s="64"/>
      <c r="S15" s="64"/>
      <c r="T15" s="64"/>
      <c r="U15" s="64"/>
      <c r="V15" s="5"/>
      <c r="W15" s="5"/>
    </row>
    <row r="16" spans="1:23" ht="19.5" customHeight="1">
      <c r="A16" s="11"/>
      <c r="B16" s="51"/>
      <c r="C16" s="51"/>
      <c r="D16" s="51"/>
      <c r="E16" s="51"/>
      <c r="F16" s="51"/>
      <c r="G16" s="11"/>
      <c r="H16" s="11"/>
      <c r="I16" s="11"/>
      <c r="J16" s="11"/>
      <c r="K16" s="11"/>
      <c r="L16" s="65"/>
      <c r="M16" s="65"/>
      <c r="N16" s="65"/>
      <c r="O16" s="12"/>
      <c r="P16" s="65"/>
      <c r="Q16" s="65"/>
      <c r="R16" s="66"/>
      <c r="S16" s="66"/>
      <c r="T16" s="9"/>
      <c r="U16" s="9"/>
    </row>
    <row r="17" spans="1:21" ht="19.5" customHeight="1">
      <c r="A17" s="11"/>
      <c r="B17" s="39" t="s">
        <v>14</v>
      </c>
      <c r="C17" s="39"/>
      <c r="D17" s="39" t="s">
        <v>21</v>
      </c>
      <c r="E17" s="39"/>
      <c r="F17" s="39"/>
      <c r="G17" s="39" t="s">
        <v>22</v>
      </c>
      <c r="H17" s="39"/>
      <c r="I17" s="39"/>
      <c r="J17" s="19"/>
      <c r="K17" s="60" t="s">
        <v>25</v>
      </c>
      <c r="L17" s="60"/>
      <c r="M17" s="60"/>
      <c r="N17" s="60"/>
      <c r="O17" s="61"/>
      <c r="P17" s="14">
        <f ca="1">ROUND(SUMIF(G5:I14,"○",Q5:R14)/"8:00",0)</f>
        <v>0</v>
      </c>
      <c r="Q17" s="8" t="s">
        <v>28</v>
      </c>
      <c r="R17" s="11"/>
    </row>
    <row r="18" spans="1:21" ht="19.5" customHeight="1">
      <c r="A18" s="11"/>
      <c r="B18" s="39" t="s">
        <v>15</v>
      </c>
      <c r="C18" s="39"/>
      <c r="D18" s="39"/>
      <c r="E18" s="39"/>
      <c r="F18" s="39"/>
      <c r="G18" s="47">
        <f>ROUNDDOWN(D18/3,1)</f>
        <v>0</v>
      </c>
      <c r="H18" s="47"/>
      <c r="I18" s="47"/>
      <c r="J18" s="21"/>
      <c r="K18" s="62" t="s">
        <v>23</v>
      </c>
      <c r="L18" s="62"/>
      <c r="M18" s="62"/>
      <c r="N18" s="62"/>
      <c r="O18" s="63"/>
      <c r="P18" s="15">
        <f ca="1">ROUND(SUMIF(G5:I14,"×",Q5:R14)/"8:00",0)</f>
        <v>0</v>
      </c>
      <c r="Q18" s="11"/>
      <c r="R18" s="11"/>
      <c r="T18" s="5"/>
    </row>
    <row r="19" spans="1:21" ht="19.5" customHeight="1">
      <c r="A19" s="11"/>
      <c r="B19" s="39" t="s">
        <v>16</v>
      </c>
      <c r="C19" s="39"/>
      <c r="D19" s="39"/>
      <c r="E19" s="39"/>
      <c r="F19" s="39"/>
      <c r="G19" s="47">
        <f>ROUNDDOWN(D19/6,1)</f>
        <v>0</v>
      </c>
      <c r="H19" s="47"/>
      <c r="I19" s="47"/>
      <c r="J19" s="21"/>
      <c r="K19" s="59" t="s">
        <v>24</v>
      </c>
      <c r="L19" s="59"/>
      <c r="M19" s="59"/>
      <c r="N19" s="59"/>
      <c r="O19" s="59"/>
      <c r="P19" s="16">
        <f ca="1">SUM(P17:P18)</f>
        <v>0</v>
      </c>
      <c r="Q19" s="7" t="s">
        <v>29</v>
      </c>
      <c r="R19" s="11"/>
    </row>
    <row r="20" spans="1:21" ht="19.5" customHeight="1">
      <c r="A20" s="11"/>
      <c r="B20" s="39" t="s">
        <v>17</v>
      </c>
      <c r="C20" s="39"/>
      <c r="D20" s="39"/>
      <c r="E20" s="39"/>
      <c r="F20" s="39"/>
      <c r="G20" s="47">
        <f>ROUNDDOWN(D20/6,1)</f>
        <v>0</v>
      </c>
      <c r="H20" s="47"/>
      <c r="I20" s="47"/>
      <c r="J20" s="21"/>
      <c r="K20" s="11"/>
      <c r="L20" s="11"/>
      <c r="M20" s="11"/>
      <c r="N20" s="11"/>
      <c r="O20" s="11"/>
      <c r="P20" s="11"/>
      <c r="Q20" s="11"/>
      <c r="R20" s="11"/>
    </row>
    <row r="21" spans="1:21" ht="19.5" customHeight="1">
      <c r="A21" s="11"/>
      <c r="B21" s="39" t="s">
        <v>18</v>
      </c>
      <c r="C21" s="39"/>
      <c r="D21" s="39"/>
      <c r="E21" s="39"/>
      <c r="F21" s="39"/>
      <c r="G21" s="47">
        <f>ROUNDDOWN(D21/20,1)</f>
        <v>0</v>
      </c>
      <c r="H21" s="47"/>
      <c r="I21" s="47"/>
      <c r="J21" s="21"/>
      <c r="K21" s="11"/>
      <c r="L21" s="48" t="s">
        <v>26</v>
      </c>
      <c r="M21" s="48"/>
      <c r="N21" s="48"/>
      <c r="O21" s="49"/>
      <c r="P21" s="16">
        <f>G23</f>
        <v>0</v>
      </c>
      <c r="Q21" s="7" t="s">
        <v>30</v>
      </c>
      <c r="R21" s="11"/>
    </row>
    <row r="22" spans="1:21" ht="19.5" customHeight="1">
      <c r="A22" s="11"/>
      <c r="B22" s="39" t="s">
        <v>19</v>
      </c>
      <c r="C22" s="39"/>
      <c r="D22" s="39"/>
      <c r="E22" s="39"/>
      <c r="F22" s="39"/>
      <c r="G22" s="47">
        <f>ROUNDDOWN(D22/30,1)</f>
        <v>0</v>
      </c>
      <c r="H22" s="47"/>
      <c r="I22" s="47"/>
      <c r="J22" s="21"/>
      <c r="K22" s="11"/>
      <c r="L22" s="58" t="s">
        <v>42</v>
      </c>
      <c r="M22" s="58"/>
      <c r="N22" s="58"/>
      <c r="O22" s="58"/>
      <c r="P22" s="11"/>
      <c r="Q22" s="11"/>
      <c r="R22" s="11"/>
    </row>
    <row r="23" spans="1:21" ht="19.5" customHeight="1">
      <c r="A23" s="11"/>
      <c r="B23" s="39" t="s">
        <v>20</v>
      </c>
      <c r="C23" s="39"/>
      <c r="D23" s="47">
        <f>SUM(D18:F22)</f>
        <v>0</v>
      </c>
      <c r="E23" s="47"/>
      <c r="F23" s="47"/>
      <c r="G23" s="47">
        <f>ROUND(SUM(G18:I22),0)</f>
        <v>0</v>
      </c>
      <c r="H23" s="47"/>
      <c r="I23" s="47"/>
      <c r="J23" s="21"/>
      <c r="K23" s="11"/>
      <c r="L23" s="48" t="s">
        <v>27</v>
      </c>
      <c r="M23" s="48"/>
      <c r="N23" s="48"/>
      <c r="O23" s="49"/>
      <c r="P23" s="16">
        <f>ROUND(P21/6,0)</f>
        <v>0</v>
      </c>
      <c r="Q23" s="7" t="s">
        <v>31</v>
      </c>
      <c r="R23" s="11"/>
    </row>
    <row r="24" spans="1:21" ht="19.5" customHeight="1">
      <c r="A24" s="11"/>
      <c r="B24" s="11"/>
      <c r="C24" s="11"/>
      <c r="D24" s="11"/>
      <c r="E24" s="11"/>
      <c r="F24" s="11"/>
      <c r="G24" s="11"/>
      <c r="H24" s="11"/>
      <c r="I24" s="11"/>
      <c r="J24" s="11"/>
      <c r="K24" s="11"/>
      <c r="L24" s="11"/>
      <c r="M24" s="11"/>
      <c r="N24" s="11"/>
      <c r="O24" s="11"/>
      <c r="P24" s="11"/>
      <c r="Q24" s="11"/>
      <c r="R24" s="11"/>
      <c r="S24" s="11"/>
      <c r="T24" s="11"/>
      <c r="U24" s="11"/>
    </row>
    <row r="25" spans="1:21" ht="19.5" customHeight="1" thickBot="1">
      <c r="A25" s="11"/>
      <c r="B25" s="6" t="s">
        <v>32</v>
      </c>
      <c r="C25" s="11"/>
      <c r="D25" s="11"/>
      <c r="E25" s="11"/>
      <c r="F25" s="11"/>
      <c r="G25" s="11"/>
      <c r="H25" s="11"/>
      <c r="I25" s="11"/>
      <c r="J25" s="11"/>
      <c r="K25" s="11"/>
      <c r="L25" s="11"/>
      <c r="M25" s="11"/>
      <c r="N25" s="11"/>
      <c r="O25" s="11"/>
      <c r="P25" s="11"/>
      <c r="Q25" s="11"/>
      <c r="R25" s="11"/>
      <c r="S25" s="11"/>
      <c r="T25" s="11"/>
      <c r="U25" s="11"/>
    </row>
    <row r="26" spans="1:21" ht="19.5" customHeight="1" thickBot="1">
      <c r="A26" s="11"/>
      <c r="B26" s="6" t="s">
        <v>33</v>
      </c>
      <c r="C26" s="11"/>
      <c r="D26" s="11"/>
      <c r="E26" s="11"/>
      <c r="F26" s="11"/>
      <c r="G26" s="11"/>
      <c r="H26" s="11"/>
      <c r="I26" s="11"/>
      <c r="J26" s="11"/>
      <c r="K26" s="11"/>
      <c r="L26" s="11"/>
      <c r="M26" s="11"/>
      <c r="N26" s="11"/>
      <c r="O26" s="13" t="s">
        <v>35</v>
      </c>
      <c r="P26" s="17" t="str">
        <f ca="1">IF(P19=0,"NG",IF(P21&lt;=P19,"OK","NG"))</f>
        <v>NG</v>
      </c>
      <c r="Q26" s="50" t="s">
        <v>38</v>
      </c>
      <c r="R26" s="51"/>
    </row>
    <row r="27" spans="1:21" ht="19.5" customHeight="1" thickBot="1">
      <c r="A27" s="11"/>
      <c r="B27" s="6"/>
      <c r="C27" s="11"/>
      <c r="D27" s="11"/>
      <c r="E27" s="11"/>
      <c r="F27" s="11"/>
      <c r="G27" s="11"/>
      <c r="H27" s="11"/>
      <c r="I27" s="11"/>
      <c r="J27" s="11"/>
      <c r="K27" s="11"/>
      <c r="L27" s="11"/>
      <c r="M27" s="11"/>
      <c r="N27" s="11"/>
      <c r="O27" s="13"/>
      <c r="P27" s="11"/>
      <c r="Q27" s="11"/>
      <c r="R27" s="11"/>
    </row>
    <row r="28" spans="1:21" ht="19.5" customHeight="1">
      <c r="A28" s="11"/>
      <c r="B28" s="52" t="s">
        <v>34</v>
      </c>
      <c r="C28" s="52"/>
      <c r="D28" s="52"/>
      <c r="E28" s="52"/>
      <c r="F28" s="52"/>
      <c r="G28" s="52"/>
      <c r="H28" s="52"/>
      <c r="I28" s="52"/>
      <c r="J28" s="52"/>
      <c r="K28" s="52"/>
      <c r="L28" s="52"/>
      <c r="M28" s="52"/>
      <c r="N28" s="20"/>
      <c r="O28" s="53" t="s">
        <v>36</v>
      </c>
      <c r="P28" s="54" t="str">
        <f ca="1">IF(P17=0,"NG",IF(P23&lt;=P17,"OK","NG"))</f>
        <v>NG</v>
      </c>
      <c r="Q28" s="56" t="s">
        <v>37</v>
      </c>
      <c r="R28" s="57"/>
    </row>
    <row r="29" spans="1:21" ht="19.5" customHeight="1" thickBot="1">
      <c r="A29" s="11"/>
      <c r="B29" s="52"/>
      <c r="C29" s="52"/>
      <c r="D29" s="52"/>
      <c r="E29" s="52"/>
      <c r="F29" s="52"/>
      <c r="G29" s="52"/>
      <c r="H29" s="52"/>
      <c r="I29" s="52"/>
      <c r="J29" s="52"/>
      <c r="K29" s="52"/>
      <c r="L29" s="52"/>
      <c r="M29" s="52"/>
      <c r="N29" s="20"/>
      <c r="O29" s="53"/>
      <c r="P29" s="55"/>
      <c r="Q29" s="56"/>
      <c r="R29" s="57"/>
    </row>
  </sheetData>
  <mergeCells count="118">
    <mergeCell ref="A1:B2"/>
    <mergeCell ref="Q1:R1"/>
    <mergeCell ref="Q2:R2"/>
    <mergeCell ref="B4:C4"/>
    <mergeCell ref="D4:F4"/>
    <mergeCell ref="G4:I4"/>
    <mergeCell ref="J4:L4"/>
    <mergeCell ref="M4:N4"/>
    <mergeCell ref="O4:P4"/>
    <mergeCell ref="Q4:R4"/>
    <mergeCell ref="Q5:R5"/>
    <mergeCell ref="B6:C6"/>
    <mergeCell ref="D6:F6"/>
    <mergeCell ref="G6:I6"/>
    <mergeCell ref="J6:L6"/>
    <mergeCell ref="M6:N6"/>
    <mergeCell ref="O6:P6"/>
    <mergeCell ref="Q6:R6"/>
    <mergeCell ref="B5:C5"/>
    <mergeCell ref="D5:F5"/>
    <mergeCell ref="G5:I5"/>
    <mergeCell ref="J5:L5"/>
    <mergeCell ref="M5:N5"/>
    <mergeCell ref="O5:P5"/>
    <mergeCell ref="Q7:R7"/>
    <mergeCell ref="B8:C8"/>
    <mergeCell ref="D8:F8"/>
    <mergeCell ref="G8:I8"/>
    <mergeCell ref="J8:L8"/>
    <mergeCell ref="M8:N8"/>
    <mergeCell ref="O8:P8"/>
    <mergeCell ref="Q8:R8"/>
    <mergeCell ref="B7:C7"/>
    <mergeCell ref="D7:F7"/>
    <mergeCell ref="G7:I7"/>
    <mergeCell ref="J7:L7"/>
    <mergeCell ref="M7:N7"/>
    <mergeCell ref="O7:P7"/>
    <mergeCell ref="Q9:R9"/>
    <mergeCell ref="B10:C10"/>
    <mergeCell ref="D10:F10"/>
    <mergeCell ref="G10:I10"/>
    <mergeCell ref="J10:L10"/>
    <mergeCell ref="M10:N10"/>
    <mergeCell ref="O10:P10"/>
    <mergeCell ref="Q10:R10"/>
    <mergeCell ref="B9:C9"/>
    <mergeCell ref="D9:F9"/>
    <mergeCell ref="G9:I9"/>
    <mergeCell ref="J9:L9"/>
    <mergeCell ref="M9:N9"/>
    <mergeCell ref="O9:P9"/>
    <mergeCell ref="Q11:R11"/>
    <mergeCell ref="B12:C12"/>
    <mergeCell ref="D12:F12"/>
    <mergeCell ref="G12:I12"/>
    <mergeCell ref="J12:L12"/>
    <mergeCell ref="M12:N12"/>
    <mergeCell ref="O12:P12"/>
    <mergeCell ref="Q12:R12"/>
    <mergeCell ref="B11:C11"/>
    <mergeCell ref="D11:F11"/>
    <mergeCell ref="G11:I11"/>
    <mergeCell ref="J11:L11"/>
    <mergeCell ref="M11:N11"/>
    <mergeCell ref="O11:P11"/>
    <mergeCell ref="Q13:R13"/>
    <mergeCell ref="B14:C14"/>
    <mergeCell ref="D14:F14"/>
    <mergeCell ref="G14:I14"/>
    <mergeCell ref="J14:L14"/>
    <mergeCell ref="M14:N14"/>
    <mergeCell ref="O14:P14"/>
    <mergeCell ref="Q14:R14"/>
    <mergeCell ref="B13:C13"/>
    <mergeCell ref="D13:F13"/>
    <mergeCell ref="G13:I13"/>
    <mergeCell ref="J13:L13"/>
    <mergeCell ref="M13:N13"/>
    <mergeCell ref="O13:P13"/>
    <mergeCell ref="B17:C17"/>
    <mergeCell ref="D17:F17"/>
    <mergeCell ref="G17:I17"/>
    <mergeCell ref="K17:O17"/>
    <mergeCell ref="B18:C18"/>
    <mergeCell ref="D18:F18"/>
    <mergeCell ref="G18:I18"/>
    <mergeCell ref="K18:O18"/>
    <mergeCell ref="A15:U15"/>
    <mergeCell ref="B16:C16"/>
    <mergeCell ref="D16:F16"/>
    <mergeCell ref="L16:N16"/>
    <mergeCell ref="P16:Q16"/>
    <mergeCell ref="R16:S16"/>
    <mergeCell ref="B21:C21"/>
    <mergeCell ref="D21:F21"/>
    <mergeCell ref="G21:I21"/>
    <mergeCell ref="L21:O21"/>
    <mergeCell ref="B22:C22"/>
    <mergeCell ref="D22:F22"/>
    <mergeCell ref="G22:I22"/>
    <mergeCell ref="L22:O22"/>
    <mergeCell ref="B19:C19"/>
    <mergeCell ref="D19:F19"/>
    <mergeCell ref="G19:I19"/>
    <mergeCell ref="K19:O19"/>
    <mergeCell ref="B20:C20"/>
    <mergeCell ref="D20:F20"/>
    <mergeCell ref="G20:I20"/>
    <mergeCell ref="B23:C23"/>
    <mergeCell ref="D23:F23"/>
    <mergeCell ref="G23:I23"/>
    <mergeCell ref="L23:O23"/>
    <mergeCell ref="Q26:R26"/>
    <mergeCell ref="B28:M29"/>
    <mergeCell ref="O28:O29"/>
    <mergeCell ref="P28:P29"/>
    <mergeCell ref="Q28:R29"/>
  </mergeCells>
  <phoneticPr fontId="1"/>
  <pageMargins left="0.70866141732283472" right="0.70866141732283472" top="0.74803149606299213" bottom="0.74803149606299213" header="0.31496062992125984" footer="0.31496062992125984"/>
  <pageSetup paperSize="9" scale="94" orientation="landscape" r:id="rId1"/>
  <headerFooter>
    <oddHeader>&amp;C&amp;14「必要従事者数」及び「必要有資格者数」確認表</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9"/>
  <sheetViews>
    <sheetView zoomScale="85" zoomScaleNormal="85" workbookViewId="0">
      <selection activeCell="Q6" sqref="Q6:R6"/>
    </sheetView>
  </sheetViews>
  <sheetFormatPr defaultColWidth="4.875" defaultRowHeight="19.5" customHeight="1"/>
  <cols>
    <col min="1" max="2" width="4.875" style="1"/>
    <col min="3" max="3" width="9.625" style="1" bestFit="1" customWidth="1"/>
    <col min="4" max="4" width="4.875" style="1"/>
    <col min="5" max="5" width="9.125" style="1" bestFit="1" customWidth="1"/>
    <col min="6" max="6" width="4.875" style="1"/>
    <col min="7" max="7" width="9.375" style="1" bestFit="1" customWidth="1"/>
    <col min="8" max="8" width="4.875" style="1"/>
    <col min="9" max="9" width="8.625" style="1" bestFit="1" customWidth="1"/>
    <col min="10" max="10" width="4.875" style="1"/>
    <col min="11" max="11" width="8.75" style="1" bestFit="1" customWidth="1"/>
    <col min="12" max="12" width="4.875" style="1"/>
    <col min="13" max="13" width="8.75" style="1" bestFit="1" customWidth="1"/>
    <col min="14" max="14" width="4.875" style="1" customWidth="1"/>
    <col min="15" max="15" width="9.375" style="1" customWidth="1"/>
    <col min="16" max="16" width="9.375" style="1" bestFit="1" customWidth="1"/>
    <col min="17" max="18" width="9.375" style="1" customWidth="1"/>
    <col min="19" max="20" width="4.875" style="1"/>
    <col min="21" max="21" width="4.875" style="1" customWidth="1"/>
    <col min="22" max="16384" width="4.875" style="1"/>
  </cols>
  <sheetData>
    <row r="1" spans="1:23" ht="19.5" customHeight="1">
      <c r="A1" s="68" t="s">
        <v>13</v>
      </c>
      <c r="B1" s="68"/>
      <c r="C1" s="4">
        <v>42095</v>
      </c>
      <c r="D1" s="4" t="s">
        <v>43</v>
      </c>
      <c r="E1" s="4">
        <v>42125</v>
      </c>
      <c r="F1" s="4"/>
      <c r="G1" s="4">
        <v>42156</v>
      </c>
      <c r="H1" s="4"/>
      <c r="I1" s="4">
        <v>42186</v>
      </c>
      <c r="J1" s="4"/>
      <c r="K1" s="4">
        <v>42217</v>
      </c>
      <c r="L1" s="4"/>
      <c r="M1" s="4">
        <v>42248</v>
      </c>
      <c r="N1" s="4"/>
      <c r="O1" s="18"/>
      <c r="P1" s="2" t="s">
        <v>5</v>
      </c>
      <c r="Q1" s="69" t="s">
        <v>39</v>
      </c>
      <c r="R1" s="69"/>
    </row>
    <row r="2" spans="1:23" ht="19.5" customHeight="1">
      <c r="A2" s="68"/>
      <c r="B2" s="68"/>
      <c r="C2" s="4">
        <v>42278</v>
      </c>
      <c r="D2" s="4"/>
      <c r="E2" s="4">
        <v>42309</v>
      </c>
      <c r="F2" s="4"/>
      <c r="G2" s="4">
        <v>42339</v>
      </c>
      <c r="H2" s="4"/>
      <c r="I2" s="4">
        <v>42370</v>
      </c>
      <c r="J2" s="4"/>
      <c r="K2" s="4">
        <v>42401</v>
      </c>
      <c r="L2" s="4"/>
      <c r="M2" s="4">
        <v>42430</v>
      </c>
      <c r="N2" s="4"/>
      <c r="O2" s="18"/>
      <c r="P2" s="2" t="s">
        <v>6</v>
      </c>
      <c r="Q2" s="69" t="s">
        <v>40</v>
      </c>
      <c r="R2" s="69"/>
    </row>
    <row r="3" spans="1:23" ht="19.5" customHeight="1">
      <c r="A3" s="11"/>
      <c r="B3" s="11"/>
      <c r="C3" s="11"/>
      <c r="D3" s="11"/>
      <c r="E3" s="11"/>
      <c r="F3" s="11"/>
      <c r="G3" s="11"/>
      <c r="H3" s="11"/>
      <c r="I3" s="11"/>
      <c r="J3" s="11"/>
      <c r="K3" s="11"/>
      <c r="L3" s="11"/>
      <c r="M3" s="11"/>
      <c r="N3" s="11"/>
      <c r="O3" s="11"/>
      <c r="P3" s="11"/>
      <c r="Q3" s="11"/>
      <c r="R3" s="11"/>
      <c r="S3" s="11"/>
      <c r="T3" s="2"/>
      <c r="U3" s="3"/>
    </row>
    <row r="4" spans="1:23" ht="19.5" customHeight="1">
      <c r="A4" s="10" t="s">
        <v>0</v>
      </c>
      <c r="B4" s="39" t="s">
        <v>1</v>
      </c>
      <c r="C4" s="39"/>
      <c r="D4" s="39" t="s">
        <v>2</v>
      </c>
      <c r="E4" s="39"/>
      <c r="F4" s="39"/>
      <c r="G4" s="39" t="s">
        <v>9</v>
      </c>
      <c r="H4" s="39"/>
      <c r="I4" s="39"/>
      <c r="J4" s="39" t="s">
        <v>7</v>
      </c>
      <c r="K4" s="39"/>
      <c r="L4" s="39"/>
      <c r="M4" s="39" t="s">
        <v>8</v>
      </c>
      <c r="N4" s="39"/>
      <c r="O4" s="39" t="s">
        <v>4</v>
      </c>
      <c r="P4" s="39"/>
      <c r="Q4" s="39" t="s">
        <v>3</v>
      </c>
      <c r="R4" s="39"/>
    </row>
    <row r="5" spans="1:23" ht="19.5" customHeight="1">
      <c r="A5" s="10">
        <v>1</v>
      </c>
      <c r="B5" s="39" t="s">
        <v>44</v>
      </c>
      <c r="C5" s="39"/>
      <c r="D5" s="39" t="s">
        <v>51</v>
      </c>
      <c r="E5" s="39"/>
      <c r="F5" s="39"/>
      <c r="G5" s="39" t="s">
        <v>10</v>
      </c>
      <c r="H5" s="39"/>
      <c r="I5" s="39"/>
      <c r="J5" s="40">
        <v>0.33333333333333331</v>
      </c>
      <c r="K5" s="40"/>
      <c r="L5" s="40"/>
      <c r="M5" s="40">
        <v>0.70833333333333337</v>
      </c>
      <c r="N5" s="40"/>
      <c r="O5" s="67">
        <f>M5-J5</f>
        <v>0.37500000000000006</v>
      </c>
      <c r="P5" s="67"/>
      <c r="Q5" s="67">
        <f>MIN(IF(O5&gt;"8:00"*1,O5-1/24,IF("6:00"*1&gt;=O5,O5,O5-1/32)),"8:00"*1)</f>
        <v>0.33333333333333331</v>
      </c>
      <c r="R5" s="67"/>
    </row>
    <row r="6" spans="1:23" ht="19.5" customHeight="1">
      <c r="A6" s="10">
        <v>2</v>
      </c>
      <c r="B6" s="39" t="s">
        <v>44</v>
      </c>
      <c r="C6" s="39"/>
      <c r="D6" s="39" t="s">
        <v>51</v>
      </c>
      <c r="E6" s="39"/>
      <c r="F6" s="39"/>
      <c r="G6" s="39" t="s">
        <v>11</v>
      </c>
      <c r="H6" s="39"/>
      <c r="I6" s="39"/>
      <c r="J6" s="40">
        <v>0.33333333333333331</v>
      </c>
      <c r="K6" s="40"/>
      <c r="L6" s="40"/>
      <c r="M6" s="40">
        <v>0.70833333333333337</v>
      </c>
      <c r="N6" s="40"/>
      <c r="O6" s="67">
        <f t="shared" ref="O6:O14" si="0">M6-J6</f>
        <v>0.37500000000000006</v>
      </c>
      <c r="P6" s="67"/>
      <c r="Q6" s="67">
        <f t="shared" ref="Q6:Q14" si="1">MIN(IF(O6&gt;"8:00"*1,O6-1/24,IF("6:00"*1&gt;=O6,O6,O6-1/32)),"8:00"*1)</f>
        <v>0.33333333333333331</v>
      </c>
      <c r="R6" s="67"/>
    </row>
    <row r="7" spans="1:23" ht="19.5" customHeight="1">
      <c r="A7" s="10">
        <v>3</v>
      </c>
      <c r="B7" s="39" t="s">
        <v>45</v>
      </c>
      <c r="C7" s="39"/>
      <c r="D7" s="39" t="s">
        <v>51</v>
      </c>
      <c r="E7" s="39"/>
      <c r="F7" s="39"/>
      <c r="G7" s="39" t="s">
        <v>12</v>
      </c>
      <c r="H7" s="39"/>
      <c r="I7" s="39"/>
      <c r="J7" s="40">
        <v>0.33333333333333331</v>
      </c>
      <c r="K7" s="40"/>
      <c r="L7" s="40"/>
      <c r="M7" s="40">
        <v>0.70833333333333337</v>
      </c>
      <c r="N7" s="40"/>
      <c r="O7" s="67">
        <f t="shared" si="0"/>
        <v>0.37500000000000006</v>
      </c>
      <c r="P7" s="67"/>
      <c r="Q7" s="67">
        <f t="shared" si="1"/>
        <v>0.33333333333333331</v>
      </c>
      <c r="R7" s="67"/>
    </row>
    <row r="8" spans="1:23" ht="19.5" customHeight="1">
      <c r="A8" s="10">
        <v>4</v>
      </c>
      <c r="B8" s="39" t="s">
        <v>46</v>
      </c>
      <c r="C8" s="39"/>
      <c r="D8" s="39" t="s">
        <v>51</v>
      </c>
      <c r="E8" s="39"/>
      <c r="F8" s="39"/>
      <c r="G8" s="39" t="s">
        <v>11</v>
      </c>
      <c r="H8" s="39"/>
      <c r="I8" s="39"/>
      <c r="J8" s="40">
        <v>0.54166666666666663</v>
      </c>
      <c r="K8" s="40"/>
      <c r="L8" s="40"/>
      <c r="M8" s="40">
        <v>0.79166666666666663</v>
      </c>
      <c r="N8" s="40"/>
      <c r="O8" s="67">
        <f t="shared" si="0"/>
        <v>0.25</v>
      </c>
      <c r="P8" s="67"/>
      <c r="Q8" s="67">
        <f t="shared" si="1"/>
        <v>0.25</v>
      </c>
      <c r="R8" s="67"/>
    </row>
    <row r="9" spans="1:23" ht="19.5" customHeight="1">
      <c r="A9" s="10">
        <v>5</v>
      </c>
      <c r="B9" s="39" t="s">
        <v>47</v>
      </c>
      <c r="C9" s="39"/>
      <c r="D9" s="39" t="s">
        <v>51</v>
      </c>
      <c r="E9" s="39"/>
      <c r="F9" s="39"/>
      <c r="G9" s="39" t="s">
        <v>49</v>
      </c>
      <c r="H9" s="39"/>
      <c r="I9" s="39"/>
      <c r="J9" s="40">
        <v>0.5</v>
      </c>
      <c r="K9" s="40"/>
      <c r="L9" s="40"/>
      <c r="M9" s="40">
        <v>0.79166666666666663</v>
      </c>
      <c r="N9" s="40"/>
      <c r="O9" s="67">
        <f t="shared" si="0"/>
        <v>0.29166666666666663</v>
      </c>
      <c r="P9" s="67"/>
      <c r="Q9" s="67">
        <f t="shared" si="1"/>
        <v>0.26041666666666663</v>
      </c>
      <c r="R9" s="67"/>
    </row>
    <row r="10" spans="1:23" ht="19.5" customHeight="1">
      <c r="A10" s="10">
        <v>6</v>
      </c>
      <c r="B10" s="39" t="s">
        <v>48</v>
      </c>
      <c r="C10" s="39"/>
      <c r="D10" s="39" t="s">
        <v>51</v>
      </c>
      <c r="E10" s="39"/>
      <c r="F10" s="39"/>
      <c r="G10" s="39" t="s">
        <v>50</v>
      </c>
      <c r="H10" s="39"/>
      <c r="I10" s="39"/>
      <c r="J10" s="40">
        <v>0.58333333333333337</v>
      </c>
      <c r="K10" s="40"/>
      <c r="L10" s="40"/>
      <c r="M10" s="40">
        <v>0.79166666666666663</v>
      </c>
      <c r="N10" s="40"/>
      <c r="O10" s="67">
        <f t="shared" si="0"/>
        <v>0.20833333333333326</v>
      </c>
      <c r="P10" s="67"/>
      <c r="Q10" s="67">
        <f t="shared" si="1"/>
        <v>0.20833333333333326</v>
      </c>
      <c r="R10" s="67"/>
    </row>
    <row r="11" spans="1:23" ht="19.5" customHeight="1">
      <c r="A11" s="10">
        <v>7</v>
      </c>
      <c r="B11" s="39"/>
      <c r="C11" s="39"/>
      <c r="D11" s="39"/>
      <c r="E11" s="39"/>
      <c r="F11" s="39"/>
      <c r="G11" s="39"/>
      <c r="H11" s="39"/>
      <c r="I11" s="39"/>
      <c r="J11" s="40"/>
      <c r="K11" s="40"/>
      <c r="L11" s="40"/>
      <c r="M11" s="40"/>
      <c r="N11" s="40"/>
      <c r="O11" s="67">
        <f t="shared" si="0"/>
        <v>0</v>
      </c>
      <c r="P11" s="67"/>
      <c r="Q11" s="67">
        <f t="shared" si="1"/>
        <v>0</v>
      </c>
      <c r="R11" s="67"/>
    </row>
    <row r="12" spans="1:23" ht="19.5" customHeight="1">
      <c r="A12" s="10">
        <v>8</v>
      </c>
      <c r="B12" s="39"/>
      <c r="C12" s="39"/>
      <c r="D12" s="39"/>
      <c r="E12" s="39"/>
      <c r="F12" s="39"/>
      <c r="G12" s="39"/>
      <c r="H12" s="39"/>
      <c r="I12" s="39"/>
      <c r="J12" s="40"/>
      <c r="K12" s="40"/>
      <c r="L12" s="40"/>
      <c r="M12" s="40"/>
      <c r="N12" s="40"/>
      <c r="O12" s="67">
        <f t="shared" si="0"/>
        <v>0</v>
      </c>
      <c r="P12" s="67"/>
      <c r="Q12" s="67">
        <f t="shared" si="1"/>
        <v>0</v>
      </c>
      <c r="R12" s="67"/>
    </row>
    <row r="13" spans="1:23" ht="19.5" customHeight="1">
      <c r="A13" s="10">
        <v>9</v>
      </c>
      <c r="B13" s="39"/>
      <c r="C13" s="39"/>
      <c r="D13" s="39"/>
      <c r="E13" s="39"/>
      <c r="F13" s="39"/>
      <c r="G13" s="39"/>
      <c r="H13" s="39"/>
      <c r="I13" s="39"/>
      <c r="J13" s="40"/>
      <c r="K13" s="40"/>
      <c r="L13" s="40"/>
      <c r="M13" s="40"/>
      <c r="N13" s="40"/>
      <c r="O13" s="67">
        <f t="shared" si="0"/>
        <v>0</v>
      </c>
      <c r="P13" s="67"/>
      <c r="Q13" s="67">
        <f t="shared" si="1"/>
        <v>0</v>
      </c>
      <c r="R13" s="67"/>
      <c r="W13" s="5"/>
    </row>
    <row r="14" spans="1:23" ht="19.5" customHeight="1">
      <c r="A14" s="10">
        <v>10</v>
      </c>
      <c r="B14" s="39"/>
      <c r="C14" s="39"/>
      <c r="D14" s="39"/>
      <c r="E14" s="39"/>
      <c r="F14" s="39"/>
      <c r="G14" s="39"/>
      <c r="H14" s="39"/>
      <c r="I14" s="39"/>
      <c r="J14" s="40"/>
      <c r="K14" s="40"/>
      <c r="L14" s="40"/>
      <c r="M14" s="40"/>
      <c r="N14" s="40"/>
      <c r="O14" s="67">
        <f t="shared" si="0"/>
        <v>0</v>
      </c>
      <c r="P14" s="67"/>
      <c r="Q14" s="67">
        <f t="shared" si="1"/>
        <v>0</v>
      </c>
      <c r="R14" s="67"/>
    </row>
    <row r="15" spans="1:23" ht="19.5" customHeight="1">
      <c r="A15" s="64" t="s">
        <v>41</v>
      </c>
      <c r="B15" s="64"/>
      <c r="C15" s="64"/>
      <c r="D15" s="64"/>
      <c r="E15" s="64"/>
      <c r="F15" s="64"/>
      <c r="G15" s="64"/>
      <c r="H15" s="64"/>
      <c r="I15" s="64"/>
      <c r="J15" s="64"/>
      <c r="K15" s="64"/>
      <c r="L15" s="64"/>
      <c r="M15" s="64"/>
      <c r="N15" s="64"/>
      <c r="O15" s="64"/>
      <c r="P15" s="64"/>
      <c r="Q15" s="64"/>
      <c r="R15" s="64"/>
      <c r="S15" s="64"/>
      <c r="T15" s="64"/>
      <c r="U15" s="64"/>
      <c r="V15" s="5"/>
      <c r="W15" s="5"/>
    </row>
    <row r="16" spans="1:23" ht="19.5" customHeight="1">
      <c r="A16" s="11"/>
      <c r="B16" s="51"/>
      <c r="C16" s="51"/>
      <c r="D16" s="51"/>
      <c r="E16" s="51"/>
      <c r="F16" s="51"/>
      <c r="G16" s="11"/>
      <c r="H16" s="11"/>
      <c r="I16" s="11"/>
      <c r="J16" s="11"/>
      <c r="K16" s="11"/>
      <c r="L16" s="65"/>
      <c r="M16" s="65"/>
      <c r="N16" s="65"/>
      <c r="O16" s="12"/>
      <c r="P16" s="65"/>
      <c r="Q16" s="65"/>
      <c r="R16" s="66"/>
      <c r="S16" s="66"/>
      <c r="T16" s="9"/>
      <c r="U16" s="9"/>
    </row>
    <row r="17" spans="1:21" ht="19.5" customHeight="1">
      <c r="A17" s="11"/>
      <c r="B17" s="39" t="s">
        <v>14</v>
      </c>
      <c r="C17" s="39"/>
      <c r="D17" s="39" t="s">
        <v>21</v>
      </c>
      <c r="E17" s="39"/>
      <c r="F17" s="39"/>
      <c r="G17" s="39" t="s">
        <v>22</v>
      </c>
      <c r="H17" s="39"/>
      <c r="I17" s="39"/>
      <c r="J17" s="19"/>
      <c r="K17" s="60" t="s">
        <v>25</v>
      </c>
      <c r="L17" s="60"/>
      <c r="M17" s="60"/>
      <c r="N17" s="60"/>
      <c r="O17" s="61"/>
      <c r="P17" s="14">
        <f ca="1">ROUND(SUMIF(G5:I14,"○",Q5:R14)/"8:00",0)</f>
        <v>2</v>
      </c>
      <c r="Q17" s="8" t="s">
        <v>28</v>
      </c>
      <c r="R17" s="11"/>
    </row>
    <row r="18" spans="1:21" ht="19.5" customHeight="1">
      <c r="A18" s="11"/>
      <c r="B18" s="39" t="s">
        <v>15</v>
      </c>
      <c r="C18" s="39"/>
      <c r="D18" s="39">
        <v>4</v>
      </c>
      <c r="E18" s="39"/>
      <c r="F18" s="39"/>
      <c r="G18" s="47">
        <f>ROUNDDOWN(D18/3,1)</f>
        <v>1.3</v>
      </c>
      <c r="H18" s="47"/>
      <c r="I18" s="47"/>
      <c r="J18" s="21"/>
      <c r="K18" s="62" t="s">
        <v>23</v>
      </c>
      <c r="L18" s="62"/>
      <c r="M18" s="62"/>
      <c r="N18" s="62"/>
      <c r="O18" s="63"/>
      <c r="P18" s="15">
        <f ca="1">ROUND(SUMIF(G5:I14,"×",Q5:R14)/"8:00",0)</f>
        <v>3</v>
      </c>
      <c r="Q18" s="11"/>
      <c r="R18" s="11"/>
      <c r="T18" s="5"/>
    </row>
    <row r="19" spans="1:21" ht="19.5" customHeight="1">
      <c r="A19" s="11"/>
      <c r="B19" s="39" t="s">
        <v>16</v>
      </c>
      <c r="C19" s="39"/>
      <c r="D19" s="39">
        <v>4</v>
      </c>
      <c r="E19" s="39"/>
      <c r="F19" s="39"/>
      <c r="G19" s="47">
        <f>ROUNDDOWN(D19/6,1)</f>
        <v>0.6</v>
      </c>
      <c r="H19" s="47"/>
      <c r="I19" s="47"/>
      <c r="J19" s="21"/>
      <c r="K19" s="59" t="s">
        <v>24</v>
      </c>
      <c r="L19" s="59"/>
      <c r="M19" s="59"/>
      <c r="N19" s="59"/>
      <c r="O19" s="59"/>
      <c r="P19" s="16">
        <f ca="1">SUM(P17:P18)</f>
        <v>5</v>
      </c>
      <c r="Q19" s="7" t="s">
        <v>29</v>
      </c>
      <c r="R19" s="11"/>
    </row>
    <row r="20" spans="1:21" ht="19.5" customHeight="1">
      <c r="A20" s="11"/>
      <c r="B20" s="39" t="s">
        <v>17</v>
      </c>
      <c r="C20" s="39"/>
      <c r="D20" s="39">
        <v>3</v>
      </c>
      <c r="E20" s="39"/>
      <c r="F20" s="39"/>
      <c r="G20" s="47">
        <f>ROUNDDOWN(D20/6,1)</f>
        <v>0.5</v>
      </c>
      <c r="H20" s="47"/>
      <c r="I20" s="47"/>
      <c r="J20" s="21"/>
      <c r="K20" s="11"/>
      <c r="L20" s="11"/>
      <c r="M20" s="11"/>
      <c r="N20" s="11"/>
      <c r="O20" s="11"/>
      <c r="P20" s="11"/>
      <c r="Q20" s="11"/>
      <c r="R20" s="11"/>
    </row>
    <row r="21" spans="1:21" ht="19.5" customHeight="1">
      <c r="A21" s="11"/>
      <c r="B21" s="39" t="s">
        <v>18</v>
      </c>
      <c r="C21" s="39"/>
      <c r="D21" s="39">
        <v>10</v>
      </c>
      <c r="E21" s="39"/>
      <c r="F21" s="39"/>
      <c r="G21" s="47">
        <f>ROUNDDOWN(D21/20,1)</f>
        <v>0.5</v>
      </c>
      <c r="H21" s="47"/>
      <c r="I21" s="47"/>
      <c r="J21" s="21"/>
      <c r="K21" s="11"/>
      <c r="L21" s="48" t="s">
        <v>26</v>
      </c>
      <c r="M21" s="48"/>
      <c r="N21" s="48"/>
      <c r="O21" s="49"/>
      <c r="P21" s="16">
        <f>G23</f>
        <v>3</v>
      </c>
      <c r="Q21" s="7" t="s">
        <v>30</v>
      </c>
      <c r="R21" s="11"/>
    </row>
    <row r="22" spans="1:21" ht="19.5" customHeight="1">
      <c r="A22" s="11"/>
      <c r="B22" s="39" t="s">
        <v>19</v>
      </c>
      <c r="C22" s="39"/>
      <c r="D22" s="39">
        <v>12</v>
      </c>
      <c r="E22" s="39"/>
      <c r="F22" s="39"/>
      <c r="G22" s="47">
        <f>ROUNDDOWN(D22/30,1)</f>
        <v>0.4</v>
      </c>
      <c r="H22" s="47"/>
      <c r="I22" s="47"/>
      <c r="J22" s="21"/>
      <c r="K22" s="11"/>
      <c r="L22" s="58" t="s">
        <v>42</v>
      </c>
      <c r="M22" s="58"/>
      <c r="N22" s="58"/>
      <c r="O22" s="58"/>
      <c r="P22" s="11"/>
      <c r="Q22" s="11"/>
      <c r="R22" s="11"/>
    </row>
    <row r="23" spans="1:21" ht="19.5" customHeight="1">
      <c r="A23" s="11"/>
      <c r="B23" s="39" t="s">
        <v>20</v>
      </c>
      <c r="C23" s="39"/>
      <c r="D23" s="47">
        <f>SUM(D18:F22)</f>
        <v>33</v>
      </c>
      <c r="E23" s="47"/>
      <c r="F23" s="47"/>
      <c r="G23" s="47">
        <f>ROUND(SUM(G18:I22),0)</f>
        <v>3</v>
      </c>
      <c r="H23" s="47"/>
      <c r="I23" s="47"/>
      <c r="J23" s="21"/>
      <c r="K23" s="11"/>
      <c r="L23" s="48" t="s">
        <v>27</v>
      </c>
      <c r="M23" s="48"/>
      <c r="N23" s="48"/>
      <c r="O23" s="49"/>
      <c r="P23" s="16">
        <f>ROUND(P21/6,0)</f>
        <v>1</v>
      </c>
      <c r="Q23" s="7" t="s">
        <v>31</v>
      </c>
      <c r="R23" s="11"/>
    </row>
    <row r="24" spans="1:21" ht="19.5" customHeight="1">
      <c r="A24" s="11"/>
      <c r="B24" s="11"/>
      <c r="C24" s="11"/>
      <c r="D24" s="11"/>
      <c r="E24" s="11"/>
      <c r="F24" s="11"/>
      <c r="G24" s="11"/>
      <c r="H24" s="11"/>
      <c r="I24" s="11"/>
      <c r="J24" s="11"/>
      <c r="K24" s="11"/>
      <c r="L24" s="11"/>
      <c r="M24" s="11"/>
      <c r="N24" s="11"/>
      <c r="O24" s="11"/>
      <c r="P24" s="11"/>
      <c r="Q24" s="11"/>
      <c r="R24" s="11"/>
      <c r="S24" s="11"/>
      <c r="T24" s="11"/>
      <c r="U24" s="11"/>
    </row>
    <row r="25" spans="1:21" ht="19.5" customHeight="1" thickBot="1">
      <c r="A25" s="11"/>
      <c r="B25" s="6" t="s">
        <v>32</v>
      </c>
      <c r="C25" s="11"/>
      <c r="D25" s="11"/>
      <c r="E25" s="11"/>
      <c r="F25" s="11"/>
      <c r="G25" s="11"/>
      <c r="H25" s="11"/>
      <c r="I25" s="11"/>
      <c r="J25" s="11"/>
      <c r="K25" s="11"/>
      <c r="L25" s="11"/>
      <c r="M25" s="11"/>
      <c r="N25" s="11"/>
      <c r="O25" s="11"/>
      <c r="P25" s="11"/>
      <c r="Q25" s="11"/>
      <c r="R25" s="11"/>
      <c r="S25" s="11"/>
      <c r="T25" s="11"/>
      <c r="U25" s="11"/>
    </row>
    <row r="26" spans="1:21" ht="19.5" customHeight="1" thickBot="1">
      <c r="A26" s="11"/>
      <c r="B26" s="6" t="s">
        <v>33</v>
      </c>
      <c r="C26" s="11"/>
      <c r="D26" s="11"/>
      <c r="E26" s="11"/>
      <c r="F26" s="11"/>
      <c r="G26" s="11"/>
      <c r="H26" s="11"/>
      <c r="I26" s="11"/>
      <c r="J26" s="11"/>
      <c r="K26" s="11"/>
      <c r="L26" s="11"/>
      <c r="M26" s="11"/>
      <c r="N26" s="11"/>
      <c r="O26" s="13" t="s">
        <v>35</v>
      </c>
      <c r="P26" s="17" t="str">
        <f ca="1">IF(P19=0,"NG",IF(P21&lt;=P19,"OK","NG"))</f>
        <v>OK</v>
      </c>
      <c r="Q26" s="50" t="s">
        <v>38</v>
      </c>
      <c r="R26" s="51"/>
    </row>
    <row r="27" spans="1:21" ht="19.5" customHeight="1" thickBot="1">
      <c r="A27" s="11"/>
      <c r="B27" s="6"/>
      <c r="C27" s="11"/>
      <c r="D27" s="11"/>
      <c r="E27" s="11"/>
      <c r="F27" s="11"/>
      <c r="G27" s="11"/>
      <c r="H27" s="11"/>
      <c r="I27" s="11"/>
      <c r="J27" s="11"/>
      <c r="K27" s="11"/>
      <c r="L27" s="11"/>
      <c r="M27" s="11"/>
      <c r="N27" s="11"/>
      <c r="O27" s="13"/>
      <c r="P27" s="11"/>
      <c r="Q27" s="11"/>
      <c r="R27" s="11"/>
    </row>
    <row r="28" spans="1:21" ht="19.5" customHeight="1">
      <c r="A28" s="11"/>
      <c r="B28" s="52" t="s">
        <v>34</v>
      </c>
      <c r="C28" s="52"/>
      <c r="D28" s="52"/>
      <c r="E28" s="52"/>
      <c r="F28" s="52"/>
      <c r="G28" s="52"/>
      <c r="H28" s="52"/>
      <c r="I28" s="52"/>
      <c r="J28" s="52"/>
      <c r="K28" s="52"/>
      <c r="L28" s="52"/>
      <c r="M28" s="52"/>
      <c r="N28" s="20"/>
      <c r="O28" s="53" t="s">
        <v>36</v>
      </c>
      <c r="P28" s="54" t="str">
        <f ca="1">IF(P17=0,"NG",IF(P23&lt;=P17,"OK","NG"))</f>
        <v>OK</v>
      </c>
      <c r="Q28" s="56" t="s">
        <v>37</v>
      </c>
      <c r="R28" s="57"/>
    </row>
    <row r="29" spans="1:21" ht="19.5" customHeight="1" thickBot="1">
      <c r="A29" s="11"/>
      <c r="B29" s="52"/>
      <c r="C29" s="52"/>
      <c r="D29" s="52"/>
      <c r="E29" s="52"/>
      <c r="F29" s="52"/>
      <c r="G29" s="52"/>
      <c r="H29" s="52"/>
      <c r="I29" s="52"/>
      <c r="J29" s="52"/>
      <c r="K29" s="52"/>
      <c r="L29" s="52"/>
      <c r="M29" s="52"/>
      <c r="N29" s="20"/>
      <c r="O29" s="53"/>
      <c r="P29" s="55"/>
      <c r="Q29" s="56"/>
      <c r="R29" s="57"/>
    </row>
  </sheetData>
  <mergeCells count="118">
    <mergeCell ref="A1:B2"/>
    <mergeCell ref="Q1:R1"/>
    <mergeCell ref="Q2:R2"/>
    <mergeCell ref="B4:C4"/>
    <mergeCell ref="D4:F4"/>
    <mergeCell ref="G4:I4"/>
    <mergeCell ref="J4:L4"/>
    <mergeCell ref="M4:N4"/>
    <mergeCell ref="O4:P4"/>
    <mergeCell ref="Q4:R4"/>
    <mergeCell ref="Q5:R5"/>
    <mergeCell ref="B6:C6"/>
    <mergeCell ref="D6:F6"/>
    <mergeCell ref="G6:I6"/>
    <mergeCell ref="J6:L6"/>
    <mergeCell ref="M6:N6"/>
    <mergeCell ref="O6:P6"/>
    <mergeCell ref="Q6:R6"/>
    <mergeCell ref="B5:C5"/>
    <mergeCell ref="D5:F5"/>
    <mergeCell ref="G5:I5"/>
    <mergeCell ref="J5:L5"/>
    <mergeCell ref="M5:N5"/>
    <mergeCell ref="O5:P5"/>
    <mergeCell ref="Q7:R7"/>
    <mergeCell ref="B8:C8"/>
    <mergeCell ref="D8:F8"/>
    <mergeCell ref="G8:I8"/>
    <mergeCell ref="J8:L8"/>
    <mergeCell ref="M8:N8"/>
    <mergeCell ref="O8:P8"/>
    <mergeCell ref="Q8:R8"/>
    <mergeCell ref="B7:C7"/>
    <mergeCell ref="D7:F7"/>
    <mergeCell ref="G7:I7"/>
    <mergeCell ref="J7:L7"/>
    <mergeCell ref="M7:N7"/>
    <mergeCell ref="O7:P7"/>
    <mergeCell ref="Q9:R9"/>
    <mergeCell ref="B10:C10"/>
    <mergeCell ref="D10:F10"/>
    <mergeCell ref="G10:I10"/>
    <mergeCell ref="J10:L10"/>
    <mergeCell ref="M10:N10"/>
    <mergeCell ref="O10:P10"/>
    <mergeCell ref="Q10:R10"/>
    <mergeCell ref="B9:C9"/>
    <mergeCell ref="D9:F9"/>
    <mergeCell ref="G9:I9"/>
    <mergeCell ref="J9:L9"/>
    <mergeCell ref="M9:N9"/>
    <mergeCell ref="O9:P9"/>
    <mergeCell ref="Q11:R11"/>
    <mergeCell ref="B12:C12"/>
    <mergeCell ref="D12:F12"/>
    <mergeCell ref="G12:I12"/>
    <mergeCell ref="J12:L12"/>
    <mergeCell ref="M12:N12"/>
    <mergeCell ref="O12:P12"/>
    <mergeCell ref="Q12:R12"/>
    <mergeCell ref="B11:C11"/>
    <mergeCell ref="D11:F11"/>
    <mergeCell ref="G11:I11"/>
    <mergeCell ref="J11:L11"/>
    <mergeCell ref="M11:N11"/>
    <mergeCell ref="O11:P11"/>
    <mergeCell ref="Q13:R13"/>
    <mergeCell ref="B14:C14"/>
    <mergeCell ref="D14:F14"/>
    <mergeCell ref="G14:I14"/>
    <mergeCell ref="J14:L14"/>
    <mergeCell ref="M14:N14"/>
    <mergeCell ref="O14:P14"/>
    <mergeCell ref="Q14:R14"/>
    <mergeCell ref="B13:C13"/>
    <mergeCell ref="D13:F13"/>
    <mergeCell ref="G13:I13"/>
    <mergeCell ref="J13:L13"/>
    <mergeCell ref="M13:N13"/>
    <mergeCell ref="O13:P13"/>
    <mergeCell ref="B17:C17"/>
    <mergeCell ref="D17:F17"/>
    <mergeCell ref="G17:I17"/>
    <mergeCell ref="K17:O17"/>
    <mergeCell ref="B18:C18"/>
    <mergeCell ref="D18:F18"/>
    <mergeCell ref="G18:I18"/>
    <mergeCell ref="K18:O18"/>
    <mergeCell ref="A15:U15"/>
    <mergeCell ref="B16:C16"/>
    <mergeCell ref="D16:F16"/>
    <mergeCell ref="L16:N16"/>
    <mergeCell ref="P16:Q16"/>
    <mergeCell ref="R16:S16"/>
    <mergeCell ref="B21:C21"/>
    <mergeCell ref="D21:F21"/>
    <mergeCell ref="G21:I21"/>
    <mergeCell ref="B22:C22"/>
    <mergeCell ref="D22:F22"/>
    <mergeCell ref="G22:I22"/>
    <mergeCell ref="L21:O21"/>
    <mergeCell ref="L22:O22"/>
    <mergeCell ref="B19:C19"/>
    <mergeCell ref="D19:F19"/>
    <mergeCell ref="G19:I19"/>
    <mergeCell ref="K19:O19"/>
    <mergeCell ref="B20:C20"/>
    <mergeCell ref="D20:F20"/>
    <mergeCell ref="G20:I20"/>
    <mergeCell ref="B23:C23"/>
    <mergeCell ref="D23:F23"/>
    <mergeCell ref="G23:I23"/>
    <mergeCell ref="Q26:R26"/>
    <mergeCell ref="B28:M29"/>
    <mergeCell ref="O28:O29"/>
    <mergeCell ref="P28:P29"/>
    <mergeCell ref="Q28:R29"/>
    <mergeCell ref="L23:O23"/>
  </mergeCells>
  <phoneticPr fontId="1"/>
  <pageMargins left="0.70866141732283472" right="0.70866141732283472" top="0.74803149606299213" bottom="0.74803149606299213" header="0.31496062992125984" footer="0.31496062992125984"/>
  <pageSetup paperSize="9" scale="74" orientation="landscape" cellComments="asDisplayed" r:id="rId1"/>
  <headerFooter>
    <oddHeader>&amp;L&amp;14別表&amp;C&amp;14「必要従事者数」及び「必要有資格者数」確認表</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施設配布用</vt:lpstr>
      <vt:lpstr>チェック表</vt:lpstr>
      <vt:lpstr>記入例</vt:lpstr>
      <vt:lpstr>チェック表!Print_Area</vt:lpstr>
      <vt:lpstr>記入例!Print_Area</vt:lpstr>
      <vt:lpstr>施設配布用!Print_Area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2022-10-06T06:46:24Z</dcterms:modified>
</cp:coreProperties>
</file>