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X:\水道政策課\３．企画経営係\１．企画経営\１．経営計画（経営戦略）・経営分析等\１．経営比較分析表\２．下水道事業\R4\"/>
    </mc:Choice>
  </mc:AlternateContent>
  <xr:revisionPtr revIDLastSave="0" documentId="13_ncr:1_{D6B3A7E3-B204-4E60-A1D4-7354A32B6336}" xr6:coauthVersionLast="47" xr6:coauthVersionMax="47" xr10:uidLastSave="{00000000-0000-0000-0000-000000000000}"/>
  <workbookProtection workbookAlgorithmName="SHA-512" workbookHashValue="oQTcq3I7yRAUktENViA8/Kls7zbfgQ/o0sdVwKT7no9PtdqLmMIneBJc9xmavF8tHJtvsixT5wdDDlYv82w5Nw==" workbookSaltValue="izzsDhvME13LGdSxoaw44g==" workbookSpinCount="100000" lockStructure="1"/>
  <bookViews>
    <workbookView xWindow="574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W10" i="4" s="1"/>
  <c r="P6" i="5"/>
  <c r="P10" i="4" s="1"/>
  <c r="O6" i="5"/>
  <c r="I10" i="4" s="1"/>
  <c r="N6" i="5"/>
  <c r="B10" i="4" s="1"/>
  <c r="M6" i="5"/>
  <c r="AD8" i="4" s="1"/>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H85" i="4"/>
  <c r="G85" i="4"/>
  <c r="E85" i="4"/>
  <c r="BB10" i="4"/>
  <c r="AT10" i="4"/>
  <c r="AD10" i="4"/>
  <c r="BB8" i="4"/>
  <c r="AT8" i="4"/>
  <c r="AL8" i="4"/>
  <c r="W8" i="4"/>
  <c r="P8" i="4"/>
  <c r="B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<sst xmlns="http://schemas.openxmlformats.org/spreadsheetml/2006/main" count="275" uniqueCount="116">
  <si>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</si>
  <si>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</si>
  <si>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</si>
  <si>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</si>
  <si>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</si>
  <si>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</si>
  <si>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</si>
  <si>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</si>
  <si>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</si>
  <si>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</si>
  <si>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</si>
  <si>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</si>
  <si>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</si>
  <si>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</si>
  <si>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</si>
  <si>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</si>
  <si>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</si>
  <si>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</si>
  <si>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</si>
  <si>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</si>
  <si>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</si>
  <si>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</si>
  <si>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</si>
  <si>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</si>
  <si>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</si>
  <si>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</si>
  <si>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</si>
  <si>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</si>
  <si>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</si>
  <si>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</si>
  <si>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</si>
  <si>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</si>
  <si>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</si>
  <si>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</si>
  <si>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</si>
  <si>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</si>
  <si>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</si>
  <si>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</si>
  <si>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</si>
  <si>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</si>
  <si>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</si>
  <si>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</si>
  <si>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</si>
  <si>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</si>
  <si>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</si>
  <si>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</si>
  <si>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</si>
  <si>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</si>
  <si>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</si>
  <si>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</si>
  <si>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</si>
  <si>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</si>
  <si>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</si>
  <si>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</si>
  <si>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</si>
  <si>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</si>
  <si>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</si>
  <si>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</si>
  <si>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</si>
  <si>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</si>
  <si>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</si>
  <si>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</si>
  <si>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</si>
  <si>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</si>
  <si>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</si>
  <si>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</si>
  <si>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</si>
  <si>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</si>
  <si>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</si>
  <si>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</si>
  <si>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</si>
  <si>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</si>
  <si>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</si>
  <si>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</si>
  <si>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</si>
  <si>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</si>
  <si>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</si>
  <si>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</si>
  <si>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</si>
  <si>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</si>
  <si>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</si>
  <si>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</si>
  <si>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</si>
  <si>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</si>
  <si>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</si>
  <si>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</si>
  <si>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</si>
  <si>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</si>
  <si>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</si>
  <si>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</si>
  <si>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</si>
  <si>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</si>
  <si>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</si>
  <si>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</si>
  <si>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</si>
  <si>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</si>
  <si>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うるま市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</si>
  <si>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</si>
  <si>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</si>
  <si>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</si>
  <si>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</si>
  <si>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</si>
  <si>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</si>
  <si>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</si>
  <si>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</si>
  <si>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</si>
  <si>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</si>
  <si>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</si>
  <si>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</si>
  <si>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</si>
  <si>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</si>
  <si>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</si>
  <si>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</si>
  <si>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本市は、類似団体平均値と比較して全体的に経営の健全性を表す指標が類似団体平均値より低く、特に流動比率・経費回収率が大幅に低い。令和４年度に使用料の増額改定を行ったものの、使用料収入の割合が類似団体や近隣市町村と比較してもまだ低く、今後も適切な使用料水準の確保に向けて取り組む必要がある。同時に、収益基盤の強化の観点から水洗化率の向上、施設利用率の改善（不明水対策）など幅広く健全経営及び経営効率化に取り組む必要がある。
　そのため、平成３０年度に策定した経営戦略について、既存の整備計画等を踏まえた見直しを行い、経営基盤の強化と財政マネジメントの向上に取り組む。</t>
    <phoneticPr fontId="4"/>
  </si>
  <si>
    <t>①有形固定資産減価償却率は類似団体平均値よりも低い。これは、供用開始が類似団体よりも遅いためであり、今後数年は類似団体平均値よりも低いと予想されるが、減価償却率の伸び率が類似団体平均値よりも大きいことから、近い将来は平均値を上回ることが予想される。
➁管渠老朽化率は１．８９％と類似平均値よりは低い。今後は、順次管路が法定耐用年数を迎え、老朽管渠率は増加していくことが見込まれることから注視する必要がある。
③管渠改善率は類似団体平均値よりも低く、対前年度で微減となった。それでも、管路の老朽化が進行することが見込まれることから、ストックマネジメント計画に基づく修繕・更新計画を行うことが必要となる。</t>
    <phoneticPr fontId="4"/>
  </si>
  <si>
    <t>①経常収支比率は100％以上で推移し、収支は黒字であるものの、一般会計からの補てん財源で賄い収支バランス（黒字）を維持しているのが現状であり、内部留保資金の確保を十分に行えていないことが今後の課題である。
②累積欠損金比率は０％を下回り、健全な状態にある。
③流動比率は100％を下回り、類似団体平均値より大幅に低い。更新費用の確保という観点から、適切な使用料の水準を確保し、経常利益を着実に確保する必要がある。
④企業債残高対事業規模比率は類似団体平均値よりも高い水準にある。令和４年度は使用料増額改定に伴い対前年度比率は改善されていることからも、適切な使用料水準の確保とともに、公共下水道と合併処理浄化槽の整備・促進により、効率的な下水道整備が必要となる。
⑤経費回収率は類似団体平均値と比較して大幅に低い水準にあるが、対前年度では大幅に改善した。これは令和４年度に使用料を改定したことによるものであるが、経費回収率の向上を図るため、定期的に使用料増額改定を行う予定である。また、経費の節減や経営の効率化に努めるとともに、下水道接続促進を継続して取り組む必要がある。
⑥汚水処理原価は類似団体平均値並みである。昨今の物価高騰等社会情勢の変動に影響されやすい部分もあり、また、施設の老朽化により維持管理費の増加が予測されることも踏まえ、効率的・効果的な下水道整備とともに、効率的な事業運営が重要となる。
⑦施設利用率は類似団体平均値より高い利用率となっている。引き続き不明水量の把握及び不明水の改善対策に取り組み、施設への負荷軽減に努める。
⑧水洗化率は全国及び類似団体平均値より低い水準にある。昨年度よりも数値は微増したものの、今後も継続して接続促進に取り組む必要がある。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</si>
</sst>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0.05</c:v>
                </c:pt>
                <c:pt idx="3">
                  <c:v>0.1</c:v>
                </c:pt>
                <c:pt idx="4">
                  <c:v>0.09</c:v>
                </c:pt>
              </c:numCache>
            </c:numRef>
          </c:val>
          <c:extLst>
            <c:ext xmlns:c16="http://schemas.microsoft.com/office/drawing/2014/chart" uri="{C3380CC4-5D6E-409C-BE32-E72D297353CC}">
              <c16:uniqueId val="{00000000-BAEC-456D-8FA7-C1C47BCAFC0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0.17</c:v>
                </c:pt>
                <c:pt idx="4">
                  <c:v>0.13</c:v>
                </c:pt>
              </c:numCache>
            </c:numRef>
          </c:val>
          <c:smooth val="0"/>
          <c:extLst>
            <c:ext xmlns:c16="http://schemas.microsoft.com/office/drawing/2014/chart" uri="{C3380CC4-5D6E-409C-BE32-E72D297353CC}">
              <c16:uniqueId val="{00000001-BAEC-456D-8FA7-C1C47BCAFC0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99.4</c:v>
                </c:pt>
                <c:pt idx="3">
                  <c:v>83.31</c:v>
                </c:pt>
                <c:pt idx="4">
                  <c:v>87.51</c:v>
                </c:pt>
              </c:numCache>
            </c:numRef>
          </c:val>
          <c:extLst>
            <c:ext xmlns:c16="http://schemas.microsoft.com/office/drawing/2014/chart" uri="{C3380CC4-5D6E-409C-BE32-E72D297353CC}">
              <c16:uniqueId val="{00000000-084D-4C4A-882D-0F87085A25A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65.28</c:v>
                </c:pt>
                <c:pt idx="3">
                  <c:v>64.92</c:v>
                </c:pt>
                <c:pt idx="4">
                  <c:v>64.14</c:v>
                </c:pt>
              </c:numCache>
            </c:numRef>
          </c:val>
          <c:smooth val="0"/>
          <c:extLst>
            <c:ext xmlns:c16="http://schemas.microsoft.com/office/drawing/2014/chart" uri="{C3380CC4-5D6E-409C-BE32-E72D297353CC}">
              <c16:uniqueId val="{00000001-084D-4C4A-882D-0F87085A25A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82.22</c:v>
                </c:pt>
                <c:pt idx="3">
                  <c:v>81.36</c:v>
                </c:pt>
                <c:pt idx="4">
                  <c:v>81.75</c:v>
                </c:pt>
              </c:numCache>
            </c:numRef>
          </c:val>
          <c:extLst>
            <c:ext xmlns:c16="http://schemas.microsoft.com/office/drawing/2014/chart" uri="{C3380CC4-5D6E-409C-BE32-E72D297353CC}">
              <c16:uniqueId val="{00000000-C1B6-4EE6-94EF-D8C4A7B7CC3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92.72</c:v>
                </c:pt>
                <c:pt idx="3">
                  <c:v>92.88</c:v>
                </c:pt>
                <c:pt idx="4">
                  <c:v>92.9</c:v>
                </c:pt>
              </c:numCache>
            </c:numRef>
          </c:val>
          <c:smooth val="0"/>
          <c:extLst>
            <c:ext xmlns:c16="http://schemas.microsoft.com/office/drawing/2014/chart" uri="{C3380CC4-5D6E-409C-BE32-E72D297353CC}">
              <c16:uniqueId val="{00000001-C1B6-4EE6-94EF-D8C4A7B7CC3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105.99</c:v>
                </c:pt>
                <c:pt idx="3">
                  <c:v>105.8</c:v>
                </c:pt>
                <c:pt idx="4">
                  <c:v>105.59</c:v>
                </c:pt>
              </c:numCache>
            </c:numRef>
          </c:val>
          <c:extLst>
            <c:ext xmlns:c16="http://schemas.microsoft.com/office/drawing/2014/chart" uri="{C3380CC4-5D6E-409C-BE32-E72D297353CC}">
              <c16:uniqueId val="{00000000-4BF1-44BE-999F-09789534EEA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107.85</c:v>
                </c:pt>
                <c:pt idx="3">
                  <c:v>108.04</c:v>
                </c:pt>
                <c:pt idx="4">
                  <c:v>107.49</c:v>
                </c:pt>
              </c:numCache>
            </c:numRef>
          </c:val>
          <c:smooth val="0"/>
          <c:extLst>
            <c:ext xmlns:c16="http://schemas.microsoft.com/office/drawing/2014/chart" uri="{C3380CC4-5D6E-409C-BE32-E72D297353CC}">
              <c16:uniqueId val="{00000001-4BF1-44BE-999F-09789534EEA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3.49</c:v>
                </c:pt>
                <c:pt idx="3">
                  <c:v>6.89</c:v>
                </c:pt>
                <c:pt idx="4">
                  <c:v>10.16</c:v>
                </c:pt>
              </c:numCache>
            </c:numRef>
          </c:val>
          <c:extLst>
            <c:ext xmlns:c16="http://schemas.microsoft.com/office/drawing/2014/chart" uri="{C3380CC4-5D6E-409C-BE32-E72D297353CC}">
              <c16:uniqueId val="{00000000-8075-4400-BA59-76539B6A090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23.79</c:v>
                </c:pt>
                <c:pt idx="3">
                  <c:v>25.66</c:v>
                </c:pt>
                <c:pt idx="4">
                  <c:v>27.46</c:v>
                </c:pt>
              </c:numCache>
            </c:numRef>
          </c:val>
          <c:smooth val="0"/>
          <c:extLst>
            <c:ext xmlns:c16="http://schemas.microsoft.com/office/drawing/2014/chart" uri="{C3380CC4-5D6E-409C-BE32-E72D297353CC}">
              <c16:uniqueId val="{00000001-8075-4400-BA59-76539B6A090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c:v>1.89</c:v>
                </c:pt>
              </c:numCache>
            </c:numRef>
          </c:val>
          <c:extLst>
            <c:ext xmlns:c16="http://schemas.microsoft.com/office/drawing/2014/chart" uri="{C3380CC4-5D6E-409C-BE32-E72D297353CC}">
              <c16:uniqueId val="{00000000-0200-4A39-82BE-4D235FE4B4C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1.22</c:v>
                </c:pt>
                <c:pt idx="3">
                  <c:v>1.61</c:v>
                </c:pt>
                <c:pt idx="4">
                  <c:v>2.08</c:v>
                </c:pt>
              </c:numCache>
            </c:numRef>
          </c:val>
          <c:smooth val="0"/>
          <c:extLst>
            <c:ext xmlns:c16="http://schemas.microsoft.com/office/drawing/2014/chart" uri="{C3380CC4-5D6E-409C-BE32-E72D297353CC}">
              <c16:uniqueId val="{00000001-0200-4A39-82BE-4D235FE4B4C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494-4ED0-9E99-35A8DE4D5A8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4.72</c:v>
                </c:pt>
                <c:pt idx="3">
                  <c:v>4.49</c:v>
                </c:pt>
                <c:pt idx="4">
                  <c:v>5.41</c:v>
                </c:pt>
              </c:numCache>
            </c:numRef>
          </c:val>
          <c:smooth val="0"/>
          <c:extLst>
            <c:ext xmlns:c16="http://schemas.microsoft.com/office/drawing/2014/chart" uri="{C3380CC4-5D6E-409C-BE32-E72D297353CC}">
              <c16:uniqueId val="{00000001-A494-4ED0-9E99-35A8DE4D5A8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35.200000000000003</c:v>
                </c:pt>
                <c:pt idx="3">
                  <c:v>40.950000000000003</c:v>
                </c:pt>
                <c:pt idx="4">
                  <c:v>55.77</c:v>
                </c:pt>
              </c:numCache>
            </c:numRef>
          </c:val>
          <c:extLst>
            <c:ext xmlns:c16="http://schemas.microsoft.com/office/drawing/2014/chart" uri="{C3380CC4-5D6E-409C-BE32-E72D297353CC}">
              <c16:uniqueId val="{00000000-A9ED-42C2-AAF8-94F7360D27D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67.930000000000007</c:v>
                </c:pt>
                <c:pt idx="3">
                  <c:v>68.53</c:v>
                </c:pt>
                <c:pt idx="4">
                  <c:v>69.180000000000007</c:v>
                </c:pt>
              </c:numCache>
            </c:numRef>
          </c:val>
          <c:smooth val="0"/>
          <c:extLst>
            <c:ext xmlns:c16="http://schemas.microsoft.com/office/drawing/2014/chart" uri="{C3380CC4-5D6E-409C-BE32-E72D297353CC}">
              <c16:uniqueId val="{00000001-A9ED-42C2-AAF8-94F7360D27D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927.43</c:v>
                </c:pt>
                <c:pt idx="3">
                  <c:v>888.04</c:v>
                </c:pt>
                <c:pt idx="4">
                  <c:v>743.1</c:v>
                </c:pt>
              </c:numCache>
            </c:numRef>
          </c:val>
          <c:extLst>
            <c:ext xmlns:c16="http://schemas.microsoft.com/office/drawing/2014/chart" uri="{C3380CC4-5D6E-409C-BE32-E72D297353CC}">
              <c16:uniqueId val="{00000000-418A-4EB2-914F-1A15065FD4B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857.88</c:v>
                </c:pt>
                <c:pt idx="3">
                  <c:v>825.1</c:v>
                </c:pt>
                <c:pt idx="4">
                  <c:v>789.87</c:v>
                </c:pt>
              </c:numCache>
            </c:numRef>
          </c:val>
          <c:smooth val="0"/>
          <c:extLst>
            <c:ext xmlns:c16="http://schemas.microsoft.com/office/drawing/2014/chart" uri="{C3380CC4-5D6E-409C-BE32-E72D297353CC}">
              <c16:uniqueId val="{00000001-418A-4EB2-914F-1A15065FD4B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57.5</c:v>
                </c:pt>
                <c:pt idx="3">
                  <c:v>58.68</c:v>
                </c:pt>
                <c:pt idx="4">
                  <c:v>69.650000000000006</c:v>
                </c:pt>
              </c:numCache>
            </c:numRef>
          </c:val>
          <c:extLst>
            <c:ext xmlns:c16="http://schemas.microsoft.com/office/drawing/2014/chart" uri="{C3380CC4-5D6E-409C-BE32-E72D297353CC}">
              <c16:uniqueId val="{00000000-17A7-460B-A851-4BEFE8FF682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94.97</c:v>
                </c:pt>
                <c:pt idx="3">
                  <c:v>97.07</c:v>
                </c:pt>
                <c:pt idx="4">
                  <c:v>98.06</c:v>
                </c:pt>
              </c:numCache>
            </c:numRef>
          </c:val>
          <c:smooth val="0"/>
          <c:extLst>
            <c:ext xmlns:c16="http://schemas.microsoft.com/office/drawing/2014/chart" uri="{C3380CC4-5D6E-409C-BE32-E72D297353CC}">
              <c16:uniqueId val="{00000001-17A7-460B-A851-4BEFE8FF682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150</c:v>
                </c:pt>
                <c:pt idx="3">
                  <c:v>150</c:v>
                </c:pt>
                <c:pt idx="4">
                  <c:v>151.49</c:v>
                </c:pt>
              </c:numCache>
            </c:numRef>
          </c:val>
          <c:extLst>
            <c:ext xmlns:c16="http://schemas.microsoft.com/office/drawing/2014/chart" uri="{C3380CC4-5D6E-409C-BE32-E72D297353CC}">
              <c16:uniqueId val="{00000000-BD91-49EB-B588-B5599C849E9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159.49</c:v>
                </c:pt>
                <c:pt idx="3">
                  <c:v>157.81</c:v>
                </c:pt>
                <c:pt idx="4">
                  <c:v>157.37</c:v>
                </c:pt>
              </c:numCache>
            </c:numRef>
          </c:val>
          <c:smooth val="0"/>
          <c:extLst>
            <c:ext xmlns:c16="http://schemas.microsoft.com/office/drawing/2014/chart" uri="{C3380CC4-5D6E-409C-BE32-E72D297353CC}">
              <c16:uniqueId val="{00000001-BD91-49EB-B588-B5599C849E9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H1" zoomScaleNormal="100" workbookViewId="0">
      <selection activeCell="BA38" sqref="BA38"/>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沖縄県　うるま市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81" t="s">
        <v>9</v>
      </c>
      <c r="BM7" s="82"/>
      <c r="BN7" s="82"/>
      <c r="BO7" s="82"/>
      <c r="BP7" s="82"/>
      <c r="BQ7" s="82"/>
      <c r="BR7" s="82"/>
      <c r="BS7" s="82"/>
      <c r="BT7" s="82"/>
      <c r="BU7" s="82"/>
      <c r="BV7" s="82"/>
      <c r="BW7" s="82"/>
      <c r="BX7" s="82"/>
      <c r="BY7" s="83"/>
    </row>
    <row r="8" spans="1:78" ht="18.75" customHeight="1" x14ac:dyDescent="0.2">
      <c r="A8" s="2"/>
      <c r="B8" s="77" t="str">
        <f>データ!I6</f>
        <v>法適用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Bd1</v>
      </c>
      <c r="X8" s="77"/>
      <c r="Y8" s="77"/>
      <c r="Z8" s="77"/>
      <c r="AA8" s="77"/>
      <c r="AB8" s="77"/>
      <c r="AC8" s="77"/>
      <c r="AD8" s="78" t="str">
        <f>データ!$M$6</f>
        <v>非設置</v>
      </c>
      <c r="AE8" s="78"/>
      <c r="AF8" s="78"/>
      <c r="AG8" s="78"/>
      <c r="AH8" s="78"/>
      <c r="AI8" s="78"/>
      <c r="AJ8" s="78"/>
      <c r="AK8" s="3"/>
      <c r="AL8" s="52">
        <f>データ!S6</f>
        <v>125973</v>
      </c>
      <c r="AM8" s="52"/>
      <c r="AN8" s="52"/>
      <c r="AO8" s="52"/>
      <c r="AP8" s="52"/>
      <c r="AQ8" s="52"/>
      <c r="AR8" s="52"/>
      <c r="AS8" s="52"/>
      <c r="AT8" s="51">
        <f>データ!T6</f>
        <v>87.02</v>
      </c>
      <c r="AU8" s="51"/>
      <c r="AV8" s="51"/>
      <c r="AW8" s="51"/>
      <c r="AX8" s="51"/>
      <c r="AY8" s="51"/>
      <c r="AZ8" s="51"/>
      <c r="BA8" s="51"/>
      <c r="BB8" s="51">
        <f>データ!U6</f>
        <v>1447.63</v>
      </c>
      <c r="BC8" s="51"/>
      <c r="BD8" s="51"/>
      <c r="BE8" s="51"/>
      <c r="BF8" s="51"/>
      <c r="BG8" s="51"/>
      <c r="BH8" s="51"/>
      <c r="BI8" s="51"/>
      <c r="BJ8" s="3"/>
      <c r="BK8" s="3"/>
      <c r="BL8" s="73" t="s">
        <v>10</v>
      </c>
      <c r="BM8" s="74"/>
      <c r="BN8" s="75" t="s">
        <v>11</v>
      </c>
      <c r="BO8" s="75"/>
      <c r="BP8" s="75"/>
      <c r="BQ8" s="75"/>
      <c r="BR8" s="75"/>
      <c r="BS8" s="75"/>
      <c r="BT8" s="75"/>
      <c r="BU8" s="75"/>
      <c r="BV8" s="75"/>
      <c r="BW8" s="75"/>
      <c r="BX8" s="75"/>
      <c r="BY8" s="76"/>
    </row>
    <row r="9" spans="1:78" ht="18.75" customHeight="1" x14ac:dyDescent="0.2">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56" t="s">
        <v>21</v>
      </c>
      <c r="BO9" s="56"/>
      <c r="BP9" s="56"/>
      <c r="BQ9" s="56"/>
      <c r="BR9" s="56"/>
      <c r="BS9" s="56"/>
      <c r="BT9" s="56"/>
      <c r="BU9" s="56"/>
      <c r="BV9" s="56"/>
      <c r="BW9" s="56"/>
      <c r="BX9" s="56"/>
      <c r="BY9" s="57"/>
    </row>
    <row r="10" spans="1:78" ht="18.75" customHeight="1" x14ac:dyDescent="0.2">
      <c r="A10" s="2"/>
      <c r="B10" s="51" t="str">
        <f>データ!N6</f>
        <v>-</v>
      </c>
      <c r="C10" s="51"/>
      <c r="D10" s="51"/>
      <c r="E10" s="51"/>
      <c r="F10" s="51"/>
      <c r="G10" s="51"/>
      <c r="H10" s="51"/>
      <c r="I10" s="51">
        <f>データ!O6</f>
        <v>68.97</v>
      </c>
      <c r="J10" s="51"/>
      <c r="K10" s="51"/>
      <c r="L10" s="51"/>
      <c r="M10" s="51"/>
      <c r="N10" s="51"/>
      <c r="O10" s="51"/>
      <c r="P10" s="51">
        <f>データ!P6</f>
        <v>67.180000000000007</v>
      </c>
      <c r="Q10" s="51"/>
      <c r="R10" s="51"/>
      <c r="S10" s="51"/>
      <c r="T10" s="51"/>
      <c r="U10" s="51"/>
      <c r="V10" s="51"/>
      <c r="W10" s="51">
        <f>データ!Q6</f>
        <v>90.32</v>
      </c>
      <c r="X10" s="51"/>
      <c r="Y10" s="51"/>
      <c r="Z10" s="51"/>
      <c r="AA10" s="51"/>
      <c r="AB10" s="51"/>
      <c r="AC10" s="51"/>
      <c r="AD10" s="52">
        <f>データ!R6</f>
        <v>1760</v>
      </c>
      <c r="AE10" s="52"/>
      <c r="AF10" s="52"/>
      <c r="AG10" s="52"/>
      <c r="AH10" s="52"/>
      <c r="AI10" s="52"/>
      <c r="AJ10" s="52"/>
      <c r="AK10" s="2"/>
      <c r="AL10" s="52">
        <f>データ!V6</f>
        <v>84656</v>
      </c>
      <c r="AM10" s="52"/>
      <c r="AN10" s="52"/>
      <c r="AO10" s="52"/>
      <c r="AP10" s="52"/>
      <c r="AQ10" s="52"/>
      <c r="AR10" s="52"/>
      <c r="AS10" s="52"/>
      <c r="AT10" s="51">
        <f>データ!W6</f>
        <v>19.87</v>
      </c>
      <c r="AU10" s="51"/>
      <c r="AV10" s="51"/>
      <c r="AW10" s="51"/>
      <c r="AX10" s="51"/>
      <c r="AY10" s="51"/>
      <c r="AZ10" s="51"/>
      <c r="BA10" s="51"/>
      <c r="BB10" s="51">
        <f>データ!X6</f>
        <v>4260.49</v>
      </c>
      <c r="BC10" s="51"/>
      <c r="BD10" s="51"/>
      <c r="BE10" s="51"/>
      <c r="BF10" s="51"/>
      <c r="BG10" s="51"/>
      <c r="BH10" s="51"/>
      <c r="BI10" s="51"/>
      <c r="BJ10" s="2"/>
      <c r="BK10" s="2"/>
      <c r="BL10" s="58" t="s">
        <v>22</v>
      </c>
      <c r="BM10" s="59"/>
      <c r="BN10" s="60" t="s">
        <v>23</v>
      </c>
      <c r="BO10" s="60"/>
      <c r="BP10" s="60"/>
      <c r="BQ10" s="60"/>
      <c r="BR10" s="60"/>
      <c r="BS10" s="60"/>
      <c r="BT10" s="60"/>
      <c r="BU10" s="60"/>
      <c r="BV10" s="60"/>
      <c r="BW10" s="60"/>
      <c r="BX10" s="60"/>
      <c r="BY10" s="6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7" t="s">
        <v>115</v>
      </c>
      <c r="BM16" s="68"/>
      <c r="BN16" s="68"/>
      <c r="BO16" s="68"/>
      <c r="BP16" s="68"/>
      <c r="BQ16" s="68"/>
      <c r="BR16" s="68"/>
      <c r="BS16" s="68"/>
      <c r="BT16" s="68"/>
      <c r="BU16" s="68"/>
      <c r="BV16" s="68"/>
      <c r="BW16" s="68"/>
      <c r="BX16" s="68"/>
      <c r="BY16" s="68"/>
      <c r="BZ16" s="6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7"/>
      <c r="BM17" s="68"/>
      <c r="BN17" s="68"/>
      <c r="BO17" s="68"/>
      <c r="BP17" s="68"/>
      <c r="BQ17" s="68"/>
      <c r="BR17" s="68"/>
      <c r="BS17" s="68"/>
      <c r="BT17" s="68"/>
      <c r="BU17" s="68"/>
      <c r="BV17" s="68"/>
      <c r="BW17" s="68"/>
      <c r="BX17" s="68"/>
      <c r="BY17" s="68"/>
      <c r="BZ17" s="6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7"/>
      <c r="BM18" s="68"/>
      <c r="BN18" s="68"/>
      <c r="BO18" s="68"/>
      <c r="BP18" s="68"/>
      <c r="BQ18" s="68"/>
      <c r="BR18" s="68"/>
      <c r="BS18" s="68"/>
      <c r="BT18" s="68"/>
      <c r="BU18" s="68"/>
      <c r="BV18" s="68"/>
      <c r="BW18" s="68"/>
      <c r="BX18" s="68"/>
      <c r="BY18" s="68"/>
      <c r="BZ18" s="6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7"/>
      <c r="BM19" s="68"/>
      <c r="BN19" s="68"/>
      <c r="BO19" s="68"/>
      <c r="BP19" s="68"/>
      <c r="BQ19" s="68"/>
      <c r="BR19" s="68"/>
      <c r="BS19" s="68"/>
      <c r="BT19" s="68"/>
      <c r="BU19" s="68"/>
      <c r="BV19" s="68"/>
      <c r="BW19" s="68"/>
      <c r="BX19" s="68"/>
      <c r="BY19" s="68"/>
      <c r="BZ19" s="6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7"/>
      <c r="BM20" s="68"/>
      <c r="BN20" s="68"/>
      <c r="BO20" s="68"/>
      <c r="BP20" s="68"/>
      <c r="BQ20" s="68"/>
      <c r="BR20" s="68"/>
      <c r="BS20" s="68"/>
      <c r="BT20" s="68"/>
      <c r="BU20" s="68"/>
      <c r="BV20" s="68"/>
      <c r="BW20" s="68"/>
      <c r="BX20" s="68"/>
      <c r="BY20" s="68"/>
      <c r="BZ20" s="6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7"/>
      <c r="BM21" s="68"/>
      <c r="BN21" s="68"/>
      <c r="BO21" s="68"/>
      <c r="BP21" s="68"/>
      <c r="BQ21" s="68"/>
      <c r="BR21" s="68"/>
      <c r="BS21" s="68"/>
      <c r="BT21" s="68"/>
      <c r="BU21" s="68"/>
      <c r="BV21" s="68"/>
      <c r="BW21" s="68"/>
      <c r="BX21" s="68"/>
      <c r="BY21" s="68"/>
      <c r="BZ21" s="6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7"/>
      <c r="BM22" s="68"/>
      <c r="BN22" s="68"/>
      <c r="BO22" s="68"/>
      <c r="BP22" s="68"/>
      <c r="BQ22" s="68"/>
      <c r="BR22" s="68"/>
      <c r="BS22" s="68"/>
      <c r="BT22" s="68"/>
      <c r="BU22" s="68"/>
      <c r="BV22" s="68"/>
      <c r="BW22" s="68"/>
      <c r="BX22" s="68"/>
      <c r="BY22" s="68"/>
      <c r="BZ22" s="6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7"/>
      <c r="BM23" s="68"/>
      <c r="BN23" s="68"/>
      <c r="BO23" s="68"/>
      <c r="BP23" s="68"/>
      <c r="BQ23" s="68"/>
      <c r="BR23" s="68"/>
      <c r="BS23" s="68"/>
      <c r="BT23" s="68"/>
      <c r="BU23" s="68"/>
      <c r="BV23" s="68"/>
      <c r="BW23" s="68"/>
      <c r="BX23" s="68"/>
      <c r="BY23" s="68"/>
      <c r="BZ23" s="6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7"/>
      <c r="BM24" s="68"/>
      <c r="BN24" s="68"/>
      <c r="BO24" s="68"/>
      <c r="BP24" s="68"/>
      <c r="BQ24" s="68"/>
      <c r="BR24" s="68"/>
      <c r="BS24" s="68"/>
      <c r="BT24" s="68"/>
      <c r="BU24" s="68"/>
      <c r="BV24" s="68"/>
      <c r="BW24" s="68"/>
      <c r="BX24" s="68"/>
      <c r="BY24" s="68"/>
      <c r="BZ24" s="6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7"/>
      <c r="BM25" s="68"/>
      <c r="BN25" s="68"/>
      <c r="BO25" s="68"/>
      <c r="BP25" s="68"/>
      <c r="BQ25" s="68"/>
      <c r="BR25" s="68"/>
      <c r="BS25" s="68"/>
      <c r="BT25" s="68"/>
      <c r="BU25" s="68"/>
      <c r="BV25" s="68"/>
      <c r="BW25" s="68"/>
      <c r="BX25" s="68"/>
      <c r="BY25" s="68"/>
      <c r="BZ25" s="6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7"/>
      <c r="BM26" s="68"/>
      <c r="BN26" s="68"/>
      <c r="BO26" s="68"/>
      <c r="BP26" s="68"/>
      <c r="BQ26" s="68"/>
      <c r="BR26" s="68"/>
      <c r="BS26" s="68"/>
      <c r="BT26" s="68"/>
      <c r="BU26" s="68"/>
      <c r="BV26" s="68"/>
      <c r="BW26" s="68"/>
      <c r="BX26" s="68"/>
      <c r="BY26" s="68"/>
      <c r="BZ26" s="6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7"/>
      <c r="BM27" s="68"/>
      <c r="BN27" s="68"/>
      <c r="BO27" s="68"/>
      <c r="BP27" s="68"/>
      <c r="BQ27" s="68"/>
      <c r="BR27" s="68"/>
      <c r="BS27" s="68"/>
      <c r="BT27" s="68"/>
      <c r="BU27" s="68"/>
      <c r="BV27" s="68"/>
      <c r="BW27" s="68"/>
      <c r="BX27" s="68"/>
      <c r="BY27" s="68"/>
      <c r="BZ27" s="6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7"/>
      <c r="BM28" s="68"/>
      <c r="BN28" s="68"/>
      <c r="BO28" s="68"/>
      <c r="BP28" s="68"/>
      <c r="BQ28" s="68"/>
      <c r="BR28" s="68"/>
      <c r="BS28" s="68"/>
      <c r="BT28" s="68"/>
      <c r="BU28" s="68"/>
      <c r="BV28" s="68"/>
      <c r="BW28" s="68"/>
      <c r="BX28" s="68"/>
      <c r="BY28" s="68"/>
      <c r="BZ28" s="6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7"/>
      <c r="BM29" s="68"/>
      <c r="BN29" s="68"/>
      <c r="BO29" s="68"/>
      <c r="BP29" s="68"/>
      <c r="BQ29" s="68"/>
      <c r="BR29" s="68"/>
      <c r="BS29" s="68"/>
      <c r="BT29" s="68"/>
      <c r="BU29" s="68"/>
      <c r="BV29" s="68"/>
      <c r="BW29" s="68"/>
      <c r="BX29" s="68"/>
      <c r="BY29" s="68"/>
      <c r="BZ29" s="6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7"/>
      <c r="BM30" s="68"/>
      <c r="BN30" s="68"/>
      <c r="BO30" s="68"/>
      <c r="BP30" s="68"/>
      <c r="BQ30" s="68"/>
      <c r="BR30" s="68"/>
      <c r="BS30" s="68"/>
      <c r="BT30" s="68"/>
      <c r="BU30" s="68"/>
      <c r="BV30" s="68"/>
      <c r="BW30" s="68"/>
      <c r="BX30" s="68"/>
      <c r="BY30" s="68"/>
      <c r="BZ30" s="6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7"/>
      <c r="BM31" s="68"/>
      <c r="BN31" s="68"/>
      <c r="BO31" s="68"/>
      <c r="BP31" s="68"/>
      <c r="BQ31" s="68"/>
      <c r="BR31" s="68"/>
      <c r="BS31" s="68"/>
      <c r="BT31" s="68"/>
      <c r="BU31" s="68"/>
      <c r="BV31" s="68"/>
      <c r="BW31" s="68"/>
      <c r="BX31" s="68"/>
      <c r="BY31" s="68"/>
      <c r="BZ31" s="6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7"/>
      <c r="BM32" s="68"/>
      <c r="BN32" s="68"/>
      <c r="BO32" s="68"/>
      <c r="BP32" s="68"/>
      <c r="BQ32" s="68"/>
      <c r="BR32" s="68"/>
      <c r="BS32" s="68"/>
      <c r="BT32" s="68"/>
      <c r="BU32" s="68"/>
      <c r="BV32" s="68"/>
      <c r="BW32" s="68"/>
      <c r="BX32" s="68"/>
      <c r="BY32" s="68"/>
      <c r="BZ32" s="6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7"/>
      <c r="BM33" s="68"/>
      <c r="BN33" s="68"/>
      <c r="BO33" s="68"/>
      <c r="BP33" s="68"/>
      <c r="BQ33" s="68"/>
      <c r="BR33" s="68"/>
      <c r="BS33" s="68"/>
      <c r="BT33" s="68"/>
      <c r="BU33" s="68"/>
      <c r="BV33" s="68"/>
      <c r="BW33" s="68"/>
      <c r="BX33" s="68"/>
      <c r="BY33" s="68"/>
      <c r="BZ33" s="6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7"/>
      <c r="BM34" s="68"/>
      <c r="BN34" s="68"/>
      <c r="BO34" s="68"/>
      <c r="BP34" s="68"/>
      <c r="BQ34" s="68"/>
      <c r="BR34" s="68"/>
      <c r="BS34" s="68"/>
      <c r="BT34" s="68"/>
      <c r="BU34" s="68"/>
      <c r="BV34" s="68"/>
      <c r="BW34" s="68"/>
      <c r="BX34" s="68"/>
      <c r="BY34" s="68"/>
      <c r="BZ34" s="6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7"/>
      <c r="BM35" s="68"/>
      <c r="BN35" s="68"/>
      <c r="BO35" s="68"/>
      <c r="BP35" s="68"/>
      <c r="BQ35" s="68"/>
      <c r="BR35" s="68"/>
      <c r="BS35" s="68"/>
      <c r="BT35" s="68"/>
      <c r="BU35" s="68"/>
      <c r="BV35" s="68"/>
      <c r="BW35" s="68"/>
      <c r="BX35" s="68"/>
      <c r="BY35" s="68"/>
      <c r="BZ35" s="6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7"/>
      <c r="BM36" s="68"/>
      <c r="BN36" s="68"/>
      <c r="BO36" s="68"/>
      <c r="BP36" s="68"/>
      <c r="BQ36" s="68"/>
      <c r="BR36" s="68"/>
      <c r="BS36" s="68"/>
      <c r="BT36" s="68"/>
      <c r="BU36" s="68"/>
      <c r="BV36" s="68"/>
      <c r="BW36" s="68"/>
      <c r="BX36" s="68"/>
      <c r="BY36" s="68"/>
      <c r="BZ36" s="6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7"/>
      <c r="BM37" s="68"/>
      <c r="BN37" s="68"/>
      <c r="BO37" s="68"/>
      <c r="BP37" s="68"/>
      <c r="BQ37" s="68"/>
      <c r="BR37" s="68"/>
      <c r="BS37" s="68"/>
      <c r="BT37" s="68"/>
      <c r="BU37" s="68"/>
      <c r="BV37" s="68"/>
      <c r="BW37" s="68"/>
      <c r="BX37" s="68"/>
      <c r="BY37" s="68"/>
      <c r="BZ37" s="6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7"/>
      <c r="BM38" s="68"/>
      <c r="BN38" s="68"/>
      <c r="BO38" s="68"/>
      <c r="BP38" s="68"/>
      <c r="BQ38" s="68"/>
      <c r="BR38" s="68"/>
      <c r="BS38" s="68"/>
      <c r="BT38" s="68"/>
      <c r="BU38" s="68"/>
      <c r="BV38" s="68"/>
      <c r="BW38" s="68"/>
      <c r="BX38" s="68"/>
      <c r="BY38" s="68"/>
      <c r="BZ38" s="6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7"/>
      <c r="BM39" s="68"/>
      <c r="BN39" s="68"/>
      <c r="BO39" s="68"/>
      <c r="BP39" s="68"/>
      <c r="BQ39" s="68"/>
      <c r="BR39" s="68"/>
      <c r="BS39" s="68"/>
      <c r="BT39" s="68"/>
      <c r="BU39" s="68"/>
      <c r="BV39" s="68"/>
      <c r="BW39" s="68"/>
      <c r="BX39" s="68"/>
      <c r="BY39" s="68"/>
      <c r="BZ39" s="6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7"/>
      <c r="BM40" s="68"/>
      <c r="BN40" s="68"/>
      <c r="BO40" s="68"/>
      <c r="BP40" s="68"/>
      <c r="BQ40" s="68"/>
      <c r="BR40" s="68"/>
      <c r="BS40" s="68"/>
      <c r="BT40" s="68"/>
      <c r="BU40" s="68"/>
      <c r="BV40" s="68"/>
      <c r="BW40" s="68"/>
      <c r="BX40" s="68"/>
      <c r="BY40" s="68"/>
      <c r="BZ40" s="6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7"/>
      <c r="BM41" s="68"/>
      <c r="BN41" s="68"/>
      <c r="BO41" s="68"/>
      <c r="BP41" s="68"/>
      <c r="BQ41" s="68"/>
      <c r="BR41" s="68"/>
      <c r="BS41" s="68"/>
      <c r="BT41" s="68"/>
      <c r="BU41" s="68"/>
      <c r="BV41" s="68"/>
      <c r="BW41" s="68"/>
      <c r="BX41" s="68"/>
      <c r="BY41" s="68"/>
      <c r="BZ41" s="6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7"/>
      <c r="BM42" s="68"/>
      <c r="BN42" s="68"/>
      <c r="BO42" s="68"/>
      <c r="BP42" s="68"/>
      <c r="BQ42" s="68"/>
      <c r="BR42" s="68"/>
      <c r="BS42" s="68"/>
      <c r="BT42" s="68"/>
      <c r="BU42" s="68"/>
      <c r="BV42" s="68"/>
      <c r="BW42" s="68"/>
      <c r="BX42" s="68"/>
      <c r="BY42" s="68"/>
      <c r="BZ42" s="6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7"/>
      <c r="BM43" s="68"/>
      <c r="BN43" s="68"/>
      <c r="BO43" s="68"/>
      <c r="BP43" s="68"/>
      <c r="BQ43" s="68"/>
      <c r="BR43" s="68"/>
      <c r="BS43" s="68"/>
      <c r="BT43" s="68"/>
      <c r="BU43" s="68"/>
      <c r="BV43" s="68"/>
      <c r="BW43" s="68"/>
      <c r="BX43" s="68"/>
      <c r="BY43" s="68"/>
      <c r="BZ43" s="6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0"/>
      <c r="BM44" s="71"/>
      <c r="BN44" s="71"/>
      <c r="BO44" s="71"/>
      <c r="BP44" s="71"/>
      <c r="BQ44" s="71"/>
      <c r="BR44" s="71"/>
      <c r="BS44" s="71"/>
      <c r="BT44" s="71"/>
      <c r="BU44" s="71"/>
      <c r="BV44" s="71"/>
      <c r="BW44" s="71"/>
      <c r="BX44" s="71"/>
      <c r="BY44" s="71"/>
      <c r="BZ44" s="7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113</v>
      </c>
      <c r="BM66" s="45"/>
      <c r="BN66" s="45"/>
      <c r="BO66" s="45"/>
      <c r="BP66" s="45"/>
      <c r="BQ66" s="45"/>
      <c r="BR66" s="45"/>
      <c r="BS66" s="45"/>
      <c r="BT66" s="45"/>
      <c r="BU66" s="45"/>
      <c r="BV66" s="45"/>
      <c r="BW66" s="45"/>
      <c r="BX66" s="45"/>
      <c r="BY66" s="45"/>
      <c r="BZ66" s="4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2">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6g3cNo8nVmz1fDb30+TZCbPt+P0Y94EBgwUJlrm0XMyVDhaIN+Cx68e1GTLuIvH4IUP5TpwyALRQUoNLM1vvrg==" saltValue="iTIARxBcwEoKxTxyK1RbE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85" t="s">
        <v>52</v>
      </c>
      <c r="I3" s="86"/>
      <c r="J3" s="86"/>
      <c r="K3" s="86"/>
      <c r="L3" s="86"/>
      <c r="M3" s="86"/>
      <c r="N3" s="86"/>
      <c r="O3" s="86"/>
      <c r="P3" s="86"/>
      <c r="Q3" s="86"/>
      <c r="R3" s="86"/>
      <c r="S3" s="86"/>
      <c r="T3" s="86"/>
      <c r="U3" s="86"/>
      <c r="V3" s="86"/>
      <c r="W3" s="86"/>
      <c r="X3" s="87"/>
      <c r="Y3" s="91" t="s">
        <v>53</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54</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8" x14ac:dyDescent="0.2">
      <c r="A4" s="14" t="s">
        <v>55</v>
      </c>
      <c r="B4" s="16"/>
      <c r="C4" s="16"/>
      <c r="D4" s="16"/>
      <c r="E4" s="16"/>
      <c r="F4" s="16"/>
      <c r="G4" s="16"/>
      <c r="H4" s="88"/>
      <c r="I4" s="89"/>
      <c r="J4" s="89"/>
      <c r="K4" s="89"/>
      <c r="L4" s="89"/>
      <c r="M4" s="89"/>
      <c r="N4" s="89"/>
      <c r="O4" s="89"/>
      <c r="P4" s="89"/>
      <c r="Q4" s="89"/>
      <c r="R4" s="89"/>
      <c r="S4" s="89"/>
      <c r="T4" s="89"/>
      <c r="U4" s="89"/>
      <c r="V4" s="89"/>
      <c r="W4" s="89"/>
      <c r="X4" s="90"/>
      <c r="Y4" s="84" t="s">
        <v>56</v>
      </c>
      <c r="Z4" s="84"/>
      <c r="AA4" s="84"/>
      <c r="AB4" s="84"/>
      <c r="AC4" s="84"/>
      <c r="AD4" s="84"/>
      <c r="AE4" s="84"/>
      <c r="AF4" s="84"/>
      <c r="AG4" s="84"/>
      <c r="AH4" s="84"/>
      <c r="AI4" s="84"/>
      <c r="AJ4" s="84" t="s">
        <v>57</v>
      </c>
      <c r="AK4" s="84"/>
      <c r="AL4" s="84"/>
      <c r="AM4" s="84"/>
      <c r="AN4" s="84"/>
      <c r="AO4" s="84"/>
      <c r="AP4" s="84"/>
      <c r="AQ4" s="84"/>
      <c r="AR4" s="84"/>
      <c r="AS4" s="84"/>
      <c r="AT4" s="84"/>
      <c r="AU4" s="84" t="s">
        <v>58</v>
      </c>
      <c r="AV4" s="84"/>
      <c r="AW4" s="84"/>
      <c r="AX4" s="84"/>
      <c r="AY4" s="84"/>
      <c r="AZ4" s="84"/>
      <c r="BA4" s="84"/>
      <c r="BB4" s="84"/>
      <c r="BC4" s="84"/>
      <c r="BD4" s="84"/>
      <c r="BE4" s="84"/>
      <c r="BF4" s="84" t="s">
        <v>59</v>
      </c>
      <c r="BG4" s="84"/>
      <c r="BH4" s="84"/>
      <c r="BI4" s="84"/>
      <c r="BJ4" s="84"/>
      <c r="BK4" s="84"/>
      <c r="BL4" s="84"/>
      <c r="BM4" s="84"/>
      <c r="BN4" s="84"/>
      <c r="BO4" s="84"/>
      <c r="BP4" s="84"/>
      <c r="BQ4" s="84" t="s">
        <v>60</v>
      </c>
      <c r="BR4" s="84"/>
      <c r="BS4" s="84"/>
      <c r="BT4" s="84"/>
      <c r="BU4" s="84"/>
      <c r="BV4" s="84"/>
      <c r="BW4" s="84"/>
      <c r="BX4" s="84"/>
      <c r="BY4" s="84"/>
      <c r="BZ4" s="84"/>
      <c r="CA4" s="84"/>
      <c r="CB4" s="84" t="s">
        <v>61</v>
      </c>
      <c r="CC4" s="84"/>
      <c r="CD4" s="84"/>
      <c r="CE4" s="84"/>
      <c r="CF4" s="84"/>
      <c r="CG4" s="84"/>
      <c r="CH4" s="84"/>
      <c r="CI4" s="84"/>
      <c r="CJ4" s="84"/>
      <c r="CK4" s="84"/>
      <c r="CL4" s="84"/>
      <c r="CM4" s="84" t="s">
        <v>62</v>
      </c>
      <c r="CN4" s="84"/>
      <c r="CO4" s="84"/>
      <c r="CP4" s="84"/>
      <c r="CQ4" s="84"/>
      <c r="CR4" s="84"/>
      <c r="CS4" s="84"/>
      <c r="CT4" s="84"/>
      <c r="CU4" s="84"/>
      <c r="CV4" s="84"/>
      <c r="CW4" s="84"/>
      <c r="CX4" s="84" t="s">
        <v>63</v>
      </c>
      <c r="CY4" s="84"/>
      <c r="CZ4" s="84"/>
      <c r="DA4" s="84"/>
      <c r="DB4" s="84"/>
      <c r="DC4" s="84"/>
      <c r="DD4" s="84"/>
      <c r="DE4" s="84"/>
      <c r="DF4" s="84"/>
      <c r="DG4" s="84"/>
      <c r="DH4" s="84"/>
      <c r="DI4" s="84" t="s">
        <v>64</v>
      </c>
      <c r="DJ4" s="84"/>
      <c r="DK4" s="84"/>
      <c r="DL4" s="84"/>
      <c r="DM4" s="84"/>
      <c r="DN4" s="84"/>
      <c r="DO4" s="84"/>
      <c r="DP4" s="84"/>
      <c r="DQ4" s="84"/>
      <c r="DR4" s="84"/>
      <c r="DS4" s="84"/>
      <c r="DT4" s="84" t="s">
        <v>65</v>
      </c>
      <c r="DU4" s="84"/>
      <c r="DV4" s="84"/>
      <c r="DW4" s="84"/>
      <c r="DX4" s="84"/>
      <c r="DY4" s="84"/>
      <c r="DZ4" s="84"/>
      <c r="EA4" s="84"/>
      <c r="EB4" s="84"/>
      <c r="EC4" s="84"/>
      <c r="ED4" s="84"/>
      <c r="EE4" s="84" t="s">
        <v>66</v>
      </c>
      <c r="EF4" s="84"/>
      <c r="EG4" s="84"/>
      <c r="EH4" s="84"/>
      <c r="EI4" s="84"/>
      <c r="EJ4" s="84"/>
      <c r="EK4" s="84"/>
      <c r="EL4" s="84"/>
      <c r="EM4" s="84"/>
      <c r="EN4" s="84"/>
      <c r="EO4" s="84"/>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472131</v>
      </c>
      <c r="D6" s="19">
        <f t="shared" si="3"/>
        <v>46</v>
      </c>
      <c r="E6" s="19">
        <f t="shared" si="3"/>
        <v>17</v>
      </c>
      <c r="F6" s="19">
        <f t="shared" si="3"/>
        <v>1</v>
      </c>
      <c r="G6" s="19">
        <f t="shared" si="3"/>
        <v>0</v>
      </c>
      <c r="H6" s="19" t="str">
        <f t="shared" si="3"/>
        <v>沖縄県　うるま市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68.97</v>
      </c>
      <c r="P6" s="20">
        <f t="shared" si="3"/>
        <v>67.180000000000007</v>
      </c>
      <c r="Q6" s="20">
        <f t="shared" si="3"/>
        <v>90.32</v>
      </c>
      <c r="R6" s="20">
        <f t="shared" si="3"/>
        <v>1760</v>
      </c>
      <c r="S6" s="20">
        <f t="shared" si="3"/>
        <v>125973</v>
      </c>
      <c r="T6" s="20">
        <f t="shared" si="3"/>
        <v>87.02</v>
      </c>
      <c r="U6" s="20">
        <f t="shared" si="3"/>
        <v>1447.63</v>
      </c>
      <c r="V6" s="20">
        <f t="shared" si="3"/>
        <v>84656</v>
      </c>
      <c r="W6" s="20">
        <f t="shared" si="3"/>
        <v>19.87</v>
      </c>
      <c r="X6" s="20">
        <f t="shared" si="3"/>
        <v>4260.49</v>
      </c>
      <c r="Y6" s="21" t="str">
        <f>IF(Y7="",NA(),Y7)</f>
        <v>-</v>
      </c>
      <c r="Z6" s="21" t="str">
        <f t="shared" ref="Z6:AH6" si="4">IF(Z7="",NA(),Z7)</f>
        <v>-</v>
      </c>
      <c r="AA6" s="21">
        <f t="shared" si="4"/>
        <v>105.99</v>
      </c>
      <c r="AB6" s="21">
        <f t="shared" si="4"/>
        <v>105.8</v>
      </c>
      <c r="AC6" s="21">
        <f t="shared" si="4"/>
        <v>105.59</v>
      </c>
      <c r="AD6" s="21" t="str">
        <f t="shared" si="4"/>
        <v>-</v>
      </c>
      <c r="AE6" s="21" t="str">
        <f t="shared" si="4"/>
        <v>-</v>
      </c>
      <c r="AF6" s="21">
        <f t="shared" si="4"/>
        <v>107.85</v>
      </c>
      <c r="AG6" s="21">
        <f t="shared" si="4"/>
        <v>108.04</v>
      </c>
      <c r="AH6" s="21">
        <f t="shared" si="4"/>
        <v>107.49</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4.72</v>
      </c>
      <c r="AR6" s="21">
        <f t="shared" si="5"/>
        <v>4.49</v>
      </c>
      <c r="AS6" s="21">
        <f t="shared" si="5"/>
        <v>5.41</v>
      </c>
      <c r="AT6" s="20" t="str">
        <f>IF(AT7="","",IF(AT7="-","【-】","【"&amp;SUBSTITUTE(TEXT(AT7,"#,##0.00"),"-","△")&amp;"】"))</f>
        <v>【3.15】</v>
      </c>
      <c r="AU6" s="21" t="str">
        <f>IF(AU7="",NA(),AU7)</f>
        <v>-</v>
      </c>
      <c r="AV6" s="21" t="str">
        <f t="shared" ref="AV6:BD6" si="6">IF(AV7="",NA(),AV7)</f>
        <v>-</v>
      </c>
      <c r="AW6" s="21">
        <f t="shared" si="6"/>
        <v>35.200000000000003</v>
      </c>
      <c r="AX6" s="21">
        <f t="shared" si="6"/>
        <v>40.950000000000003</v>
      </c>
      <c r="AY6" s="21">
        <f t="shared" si="6"/>
        <v>55.77</v>
      </c>
      <c r="AZ6" s="21" t="str">
        <f t="shared" si="6"/>
        <v>-</v>
      </c>
      <c r="BA6" s="21" t="str">
        <f t="shared" si="6"/>
        <v>-</v>
      </c>
      <c r="BB6" s="21">
        <f t="shared" si="6"/>
        <v>67.930000000000007</v>
      </c>
      <c r="BC6" s="21">
        <f t="shared" si="6"/>
        <v>68.53</v>
      </c>
      <c r="BD6" s="21">
        <f t="shared" si="6"/>
        <v>69.180000000000007</v>
      </c>
      <c r="BE6" s="20" t="str">
        <f>IF(BE7="","",IF(BE7="-","【-】","【"&amp;SUBSTITUTE(TEXT(BE7,"#,##0.00"),"-","△")&amp;"】"))</f>
        <v>【73.44】</v>
      </c>
      <c r="BF6" s="21" t="str">
        <f>IF(BF7="",NA(),BF7)</f>
        <v>-</v>
      </c>
      <c r="BG6" s="21" t="str">
        <f t="shared" ref="BG6:BO6" si="7">IF(BG7="",NA(),BG7)</f>
        <v>-</v>
      </c>
      <c r="BH6" s="21">
        <f t="shared" si="7"/>
        <v>927.43</v>
      </c>
      <c r="BI6" s="21">
        <f t="shared" si="7"/>
        <v>888.04</v>
      </c>
      <c r="BJ6" s="21">
        <f t="shared" si="7"/>
        <v>743.1</v>
      </c>
      <c r="BK6" s="21" t="str">
        <f t="shared" si="7"/>
        <v>-</v>
      </c>
      <c r="BL6" s="21" t="str">
        <f t="shared" si="7"/>
        <v>-</v>
      </c>
      <c r="BM6" s="21">
        <f t="shared" si="7"/>
        <v>857.88</v>
      </c>
      <c r="BN6" s="21">
        <f t="shared" si="7"/>
        <v>825.1</v>
      </c>
      <c r="BO6" s="21">
        <f t="shared" si="7"/>
        <v>789.87</v>
      </c>
      <c r="BP6" s="20" t="str">
        <f>IF(BP7="","",IF(BP7="-","【-】","【"&amp;SUBSTITUTE(TEXT(BP7,"#,##0.00"),"-","△")&amp;"】"))</f>
        <v>【652.82】</v>
      </c>
      <c r="BQ6" s="21" t="str">
        <f>IF(BQ7="",NA(),BQ7)</f>
        <v>-</v>
      </c>
      <c r="BR6" s="21" t="str">
        <f t="shared" ref="BR6:BZ6" si="8">IF(BR7="",NA(),BR7)</f>
        <v>-</v>
      </c>
      <c r="BS6" s="21">
        <f t="shared" si="8"/>
        <v>57.5</v>
      </c>
      <c r="BT6" s="21">
        <f t="shared" si="8"/>
        <v>58.68</v>
      </c>
      <c r="BU6" s="21">
        <f t="shared" si="8"/>
        <v>69.650000000000006</v>
      </c>
      <c r="BV6" s="21" t="str">
        <f t="shared" si="8"/>
        <v>-</v>
      </c>
      <c r="BW6" s="21" t="str">
        <f t="shared" si="8"/>
        <v>-</v>
      </c>
      <c r="BX6" s="21">
        <f t="shared" si="8"/>
        <v>94.97</v>
      </c>
      <c r="BY6" s="21">
        <f t="shared" si="8"/>
        <v>97.07</v>
      </c>
      <c r="BZ6" s="21">
        <f t="shared" si="8"/>
        <v>98.06</v>
      </c>
      <c r="CA6" s="20" t="str">
        <f>IF(CA7="","",IF(CA7="-","【-】","【"&amp;SUBSTITUTE(TEXT(CA7,"#,##0.00"),"-","△")&amp;"】"))</f>
        <v>【97.61】</v>
      </c>
      <c r="CB6" s="21" t="str">
        <f>IF(CB7="",NA(),CB7)</f>
        <v>-</v>
      </c>
      <c r="CC6" s="21" t="str">
        <f t="shared" ref="CC6:CK6" si="9">IF(CC7="",NA(),CC7)</f>
        <v>-</v>
      </c>
      <c r="CD6" s="21">
        <f t="shared" si="9"/>
        <v>150</v>
      </c>
      <c r="CE6" s="21">
        <f t="shared" si="9"/>
        <v>150</v>
      </c>
      <c r="CF6" s="21">
        <f t="shared" si="9"/>
        <v>151.49</v>
      </c>
      <c r="CG6" s="21" t="str">
        <f t="shared" si="9"/>
        <v>-</v>
      </c>
      <c r="CH6" s="21" t="str">
        <f t="shared" si="9"/>
        <v>-</v>
      </c>
      <c r="CI6" s="21">
        <f t="shared" si="9"/>
        <v>159.49</v>
      </c>
      <c r="CJ6" s="21">
        <f t="shared" si="9"/>
        <v>157.81</v>
      </c>
      <c r="CK6" s="21">
        <f t="shared" si="9"/>
        <v>157.37</v>
      </c>
      <c r="CL6" s="20" t="str">
        <f>IF(CL7="","",IF(CL7="-","【-】","【"&amp;SUBSTITUTE(TEXT(CL7,"#,##0.00"),"-","△")&amp;"】"))</f>
        <v>【138.29】</v>
      </c>
      <c r="CM6" s="21" t="str">
        <f>IF(CM7="",NA(),CM7)</f>
        <v>-</v>
      </c>
      <c r="CN6" s="21" t="str">
        <f t="shared" ref="CN6:CV6" si="10">IF(CN7="",NA(),CN7)</f>
        <v>-</v>
      </c>
      <c r="CO6" s="21">
        <f t="shared" si="10"/>
        <v>99.4</v>
      </c>
      <c r="CP6" s="21">
        <f t="shared" si="10"/>
        <v>83.31</v>
      </c>
      <c r="CQ6" s="21">
        <f t="shared" si="10"/>
        <v>87.51</v>
      </c>
      <c r="CR6" s="21" t="str">
        <f t="shared" si="10"/>
        <v>-</v>
      </c>
      <c r="CS6" s="21" t="str">
        <f t="shared" si="10"/>
        <v>-</v>
      </c>
      <c r="CT6" s="21">
        <f t="shared" si="10"/>
        <v>65.28</v>
      </c>
      <c r="CU6" s="21">
        <f t="shared" si="10"/>
        <v>64.92</v>
      </c>
      <c r="CV6" s="21">
        <f t="shared" si="10"/>
        <v>64.14</v>
      </c>
      <c r="CW6" s="20" t="str">
        <f>IF(CW7="","",IF(CW7="-","【-】","【"&amp;SUBSTITUTE(TEXT(CW7,"#,##0.00"),"-","△")&amp;"】"))</f>
        <v>【59.10】</v>
      </c>
      <c r="CX6" s="21" t="str">
        <f>IF(CX7="",NA(),CX7)</f>
        <v>-</v>
      </c>
      <c r="CY6" s="21" t="str">
        <f t="shared" ref="CY6:DG6" si="11">IF(CY7="",NA(),CY7)</f>
        <v>-</v>
      </c>
      <c r="CZ6" s="21">
        <f t="shared" si="11"/>
        <v>82.22</v>
      </c>
      <c r="DA6" s="21">
        <f t="shared" si="11"/>
        <v>81.36</v>
      </c>
      <c r="DB6" s="21">
        <f t="shared" si="11"/>
        <v>81.75</v>
      </c>
      <c r="DC6" s="21" t="str">
        <f t="shared" si="11"/>
        <v>-</v>
      </c>
      <c r="DD6" s="21" t="str">
        <f t="shared" si="11"/>
        <v>-</v>
      </c>
      <c r="DE6" s="21">
        <f t="shared" si="11"/>
        <v>92.72</v>
      </c>
      <c r="DF6" s="21">
        <f t="shared" si="11"/>
        <v>92.88</v>
      </c>
      <c r="DG6" s="21">
        <f t="shared" si="11"/>
        <v>92.9</v>
      </c>
      <c r="DH6" s="20" t="str">
        <f>IF(DH7="","",IF(DH7="-","【-】","【"&amp;SUBSTITUTE(TEXT(DH7,"#,##0.00"),"-","△")&amp;"】"))</f>
        <v>【95.82】</v>
      </c>
      <c r="DI6" s="21" t="str">
        <f>IF(DI7="",NA(),DI7)</f>
        <v>-</v>
      </c>
      <c r="DJ6" s="21" t="str">
        <f t="shared" ref="DJ6:DR6" si="12">IF(DJ7="",NA(),DJ7)</f>
        <v>-</v>
      </c>
      <c r="DK6" s="21">
        <f t="shared" si="12"/>
        <v>3.49</v>
      </c>
      <c r="DL6" s="21">
        <f t="shared" si="12"/>
        <v>6.89</v>
      </c>
      <c r="DM6" s="21">
        <f t="shared" si="12"/>
        <v>10.16</v>
      </c>
      <c r="DN6" s="21" t="str">
        <f t="shared" si="12"/>
        <v>-</v>
      </c>
      <c r="DO6" s="21" t="str">
        <f t="shared" si="12"/>
        <v>-</v>
      </c>
      <c r="DP6" s="21">
        <f t="shared" si="12"/>
        <v>23.79</v>
      </c>
      <c r="DQ6" s="21">
        <f t="shared" si="12"/>
        <v>25.66</v>
      </c>
      <c r="DR6" s="21">
        <f t="shared" si="12"/>
        <v>27.46</v>
      </c>
      <c r="DS6" s="20" t="str">
        <f>IF(DS7="","",IF(DS7="-","【-】","【"&amp;SUBSTITUTE(TEXT(DS7,"#,##0.00"),"-","△")&amp;"】"))</f>
        <v>【39.74】</v>
      </c>
      <c r="DT6" s="21" t="str">
        <f>IF(DT7="",NA(),DT7)</f>
        <v>-</v>
      </c>
      <c r="DU6" s="21" t="str">
        <f t="shared" ref="DU6:EC6" si="13">IF(DU7="",NA(),DU7)</f>
        <v>-</v>
      </c>
      <c r="DV6" s="20">
        <f t="shared" si="13"/>
        <v>0</v>
      </c>
      <c r="DW6" s="20">
        <f t="shared" si="13"/>
        <v>0</v>
      </c>
      <c r="DX6" s="21">
        <f t="shared" si="13"/>
        <v>1.89</v>
      </c>
      <c r="DY6" s="21" t="str">
        <f t="shared" si="13"/>
        <v>-</v>
      </c>
      <c r="DZ6" s="21" t="str">
        <f t="shared" si="13"/>
        <v>-</v>
      </c>
      <c r="EA6" s="21">
        <f t="shared" si="13"/>
        <v>1.22</v>
      </c>
      <c r="EB6" s="21">
        <f t="shared" si="13"/>
        <v>1.61</v>
      </c>
      <c r="EC6" s="21">
        <f t="shared" si="13"/>
        <v>2.08</v>
      </c>
      <c r="ED6" s="20" t="str">
        <f>IF(ED7="","",IF(ED7="-","【-】","【"&amp;SUBSTITUTE(TEXT(ED7,"#,##0.00"),"-","△")&amp;"】"))</f>
        <v>【7.62】</v>
      </c>
      <c r="EE6" s="21" t="str">
        <f>IF(EE7="",NA(),EE7)</f>
        <v>-</v>
      </c>
      <c r="EF6" s="21" t="str">
        <f t="shared" ref="EF6:EN6" si="14">IF(EF7="",NA(),EF7)</f>
        <v>-</v>
      </c>
      <c r="EG6" s="21">
        <f t="shared" si="14"/>
        <v>0.05</v>
      </c>
      <c r="EH6" s="21">
        <f t="shared" si="14"/>
        <v>0.1</v>
      </c>
      <c r="EI6" s="21">
        <f t="shared" si="14"/>
        <v>0.09</v>
      </c>
      <c r="EJ6" s="21" t="str">
        <f t="shared" si="14"/>
        <v>-</v>
      </c>
      <c r="EK6" s="21" t="str">
        <f t="shared" si="14"/>
        <v>-</v>
      </c>
      <c r="EL6" s="21">
        <f t="shared" si="14"/>
        <v>0.09</v>
      </c>
      <c r="EM6" s="21">
        <f t="shared" si="14"/>
        <v>0.17</v>
      </c>
      <c r="EN6" s="21">
        <f t="shared" si="14"/>
        <v>0.13</v>
      </c>
      <c r="EO6" s="20" t="str">
        <f>IF(EO7="","",IF(EO7="-","【-】","【"&amp;SUBSTITUTE(TEXT(EO7,"#,##0.00"),"-","△")&amp;"】"))</f>
        <v>【0.23】</v>
      </c>
    </row>
    <row r="7" spans="1:148" s="22" customFormat="1" x14ac:dyDescent="0.2">
      <c r="A7" s="14"/>
      <c r="B7" s="23">
        <v>2022</v>
      </c>
      <c r="C7" s="23">
        <v>472131</v>
      </c>
      <c r="D7" s="23">
        <v>46</v>
      </c>
      <c r="E7" s="23">
        <v>17</v>
      </c>
      <c r="F7" s="23">
        <v>1</v>
      </c>
      <c r="G7" s="23">
        <v>0</v>
      </c>
      <c r="H7" s="23" t="s">
        <v>96</v>
      </c>
      <c r="I7" s="23" t="s">
        <v>97</v>
      </c>
      <c r="J7" s="23" t="s">
        <v>98</v>
      </c>
      <c r="K7" s="23" t="s">
        <v>99</v>
      </c>
      <c r="L7" s="23" t="s">
        <v>100</v>
      </c>
      <c r="M7" s="23" t="s">
        <v>101</v>
      </c>
      <c r="N7" s="24" t="s">
        <v>102</v>
      </c>
      <c r="O7" s="24">
        <v>68.97</v>
      </c>
      <c r="P7" s="24">
        <v>67.180000000000007</v>
      </c>
      <c r="Q7" s="24">
        <v>90.32</v>
      </c>
      <c r="R7" s="24">
        <v>1760</v>
      </c>
      <c r="S7" s="24">
        <v>125973</v>
      </c>
      <c r="T7" s="24">
        <v>87.02</v>
      </c>
      <c r="U7" s="24">
        <v>1447.63</v>
      </c>
      <c r="V7" s="24">
        <v>84656</v>
      </c>
      <c r="W7" s="24">
        <v>19.87</v>
      </c>
      <c r="X7" s="24">
        <v>4260.49</v>
      </c>
      <c r="Y7" s="24" t="s">
        <v>102</v>
      </c>
      <c r="Z7" s="24" t="s">
        <v>102</v>
      </c>
      <c r="AA7" s="24">
        <v>105.99</v>
      </c>
      <c r="AB7" s="24">
        <v>105.8</v>
      </c>
      <c r="AC7" s="24">
        <v>105.59</v>
      </c>
      <c r="AD7" s="24" t="s">
        <v>102</v>
      </c>
      <c r="AE7" s="24" t="s">
        <v>102</v>
      </c>
      <c r="AF7" s="24">
        <v>107.85</v>
      </c>
      <c r="AG7" s="24">
        <v>108.04</v>
      </c>
      <c r="AH7" s="24">
        <v>107.49</v>
      </c>
      <c r="AI7" s="24">
        <v>106.11</v>
      </c>
      <c r="AJ7" s="24" t="s">
        <v>102</v>
      </c>
      <c r="AK7" s="24" t="s">
        <v>102</v>
      </c>
      <c r="AL7" s="24">
        <v>0</v>
      </c>
      <c r="AM7" s="24">
        <v>0</v>
      </c>
      <c r="AN7" s="24">
        <v>0</v>
      </c>
      <c r="AO7" s="24" t="s">
        <v>102</v>
      </c>
      <c r="AP7" s="24" t="s">
        <v>102</v>
      </c>
      <c r="AQ7" s="24">
        <v>4.72</v>
      </c>
      <c r="AR7" s="24">
        <v>4.49</v>
      </c>
      <c r="AS7" s="24">
        <v>5.41</v>
      </c>
      <c r="AT7" s="24">
        <v>3.15</v>
      </c>
      <c r="AU7" s="24" t="s">
        <v>102</v>
      </c>
      <c r="AV7" s="24" t="s">
        <v>102</v>
      </c>
      <c r="AW7" s="24">
        <v>35.200000000000003</v>
      </c>
      <c r="AX7" s="24">
        <v>40.950000000000003</v>
      </c>
      <c r="AY7" s="24">
        <v>55.77</v>
      </c>
      <c r="AZ7" s="24" t="s">
        <v>102</v>
      </c>
      <c r="BA7" s="24" t="s">
        <v>102</v>
      </c>
      <c r="BB7" s="24">
        <v>67.930000000000007</v>
      </c>
      <c r="BC7" s="24">
        <v>68.53</v>
      </c>
      <c r="BD7" s="24">
        <v>69.180000000000007</v>
      </c>
      <c r="BE7" s="24">
        <v>73.44</v>
      </c>
      <c r="BF7" s="24" t="s">
        <v>102</v>
      </c>
      <c r="BG7" s="24" t="s">
        <v>102</v>
      </c>
      <c r="BH7" s="24">
        <v>927.43</v>
      </c>
      <c r="BI7" s="24">
        <v>888.04</v>
      </c>
      <c r="BJ7" s="24">
        <v>743.1</v>
      </c>
      <c r="BK7" s="24" t="s">
        <v>102</v>
      </c>
      <c r="BL7" s="24" t="s">
        <v>102</v>
      </c>
      <c r="BM7" s="24">
        <v>857.88</v>
      </c>
      <c r="BN7" s="24">
        <v>825.1</v>
      </c>
      <c r="BO7" s="24">
        <v>789.87</v>
      </c>
      <c r="BP7" s="24">
        <v>652.82000000000005</v>
      </c>
      <c r="BQ7" s="24" t="s">
        <v>102</v>
      </c>
      <c r="BR7" s="24" t="s">
        <v>102</v>
      </c>
      <c r="BS7" s="24">
        <v>57.5</v>
      </c>
      <c r="BT7" s="24">
        <v>58.68</v>
      </c>
      <c r="BU7" s="24">
        <v>69.650000000000006</v>
      </c>
      <c r="BV7" s="24" t="s">
        <v>102</v>
      </c>
      <c r="BW7" s="24" t="s">
        <v>102</v>
      </c>
      <c r="BX7" s="24">
        <v>94.97</v>
      </c>
      <c r="BY7" s="24">
        <v>97.07</v>
      </c>
      <c r="BZ7" s="24">
        <v>98.06</v>
      </c>
      <c r="CA7" s="24">
        <v>97.61</v>
      </c>
      <c r="CB7" s="24" t="s">
        <v>102</v>
      </c>
      <c r="CC7" s="24" t="s">
        <v>102</v>
      </c>
      <c r="CD7" s="24">
        <v>150</v>
      </c>
      <c r="CE7" s="24">
        <v>150</v>
      </c>
      <c r="CF7" s="24">
        <v>151.49</v>
      </c>
      <c r="CG7" s="24" t="s">
        <v>102</v>
      </c>
      <c r="CH7" s="24" t="s">
        <v>102</v>
      </c>
      <c r="CI7" s="24">
        <v>159.49</v>
      </c>
      <c r="CJ7" s="24">
        <v>157.81</v>
      </c>
      <c r="CK7" s="24">
        <v>157.37</v>
      </c>
      <c r="CL7" s="24">
        <v>138.29</v>
      </c>
      <c r="CM7" s="24" t="s">
        <v>102</v>
      </c>
      <c r="CN7" s="24" t="s">
        <v>102</v>
      </c>
      <c r="CO7" s="24">
        <v>99.4</v>
      </c>
      <c r="CP7" s="24">
        <v>83.31</v>
      </c>
      <c r="CQ7" s="24">
        <v>87.51</v>
      </c>
      <c r="CR7" s="24" t="s">
        <v>102</v>
      </c>
      <c r="CS7" s="24" t="s">
        <v>102</v>
      </c>
      <c r="CT7" s="24">
        <v>65.28</v>
      </c>
      <c r="CU7" s="24">
        <v>64.92</v>
      </c>
      <c r="CV7" s="24">
        <v>64.14</v>
      </c>
      <c r="CW7" s="24">
        <v>59.1</v>
      </c>
      <c r="CX7" s="24" t="s">
        <v>102</v>
      </c>
      <c r="CY7" s="24" t="s">
        <v>102</v>
      </c>
      <c r="CZ7" s="24">
        <v>82.22</v>
      </c>
      <c r="DA7" s="24">
        <v>81.36</v>
      </c>
      <c r="DB7" s="24">
        <v>81.75</v>
      </c>
      <c r="DC7" s="24" t="s">
        <v>102</v>
      </c>
      <c r="DD7" s="24" t="s">
        <v>102</v>
      </c>
      <c r="DE7" s="24">
        <v>92.72</v>
      </c>
      <c r="DF7" s="24">
        <v>92.88</v>
      </c>
      <c r="DG7" s="24">
        <v>92.9</v>
      </c>
      <c r="DH7" s="24">
        <v>95.82</v>
      </c>
      <c r="DI7" s="24" t="s">
        <v>102</v>
      </c>
      <c r="DJ7" s="24" t="s">
        <v>102</v>
      </c>
      <c r="DK7" s="24">
        <v>3.49</v>
      </c>
      <c r="DL7" s="24">
        <v>6.89</v>
      </c>
      <c r="DM7" s="24">
        <v>10.16</v>
      </c>
      <c r="DN7" s="24" t="s">
        <v>102</v>
      </c>
      <c r="DO7" s="24" t="s">
        <v>102</v>
      </c>
      <c r="DP7" s="24">
        <v>23.79</v>
      </c>
      <c r="DQ7" s="24">
        <v>25.66</v>
      </c>
      <c r="DR7" s="24">
        <v>27.46</v>
      </c>
      <c r="DS7" s="24">
        <v>39.74</v>
      </c>
      <c r="DT7" s="24" t="s">
        <v>102</v>
      </c>
      <c r="DU7" s="24" t="s">
        <v>102</v>
      </c>
      <c r="DV7" s="24">
        <v>0</v>
      </c>
      <c r="DW7" s="24">
        <v>0</v>
      </c>
      <c r="DX7" s="24">
        <v>1.89</v>
      </c>
      <c r="DY7" s="24" t="s">
        <v>102</v>
      </c>
      <c r="DZ7" s="24" t="s">
        <v>102</v>
      </c>
      <c r="EA7" s="24">
        <v>1.22</v>
      </c>
      <c r="EB7" s="24">
        <v>1.61</v>
      </c>
      <c r="EC7" s="24">
        <v>2.08</v>
      </c>
      <c r="ED7" s="24">
        <v>7.62</v>
      </c>
      <c r="EE7" s="24" t="s">
        <v>102</v>
      </c>
      <c r="EF7" s="24" t="s">
        <v>102</v>
      </c>
      <c r="EG7" s="24">
        <v>0.05</v>
      </c>
      <c r="EH7" s="24">
        <v>0.1</v>
      </c>
      <c r="EI7" s="24">
        <v>0.09</v>
      </c>
      <c r="EJ7" s="24" t="s">
        <v>102</v>
      </c>
      <c r="EK7" s="24" t="s">
        <v>102</v>
      </c>
      <c r="EL7" s="24">
        <v>0.09</v>
      </c>
      <c r="EM7" s="24">
        <v>0.17</v>
      </c>
      <c r="EN7" s="24">
        <v>0.13</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金城　幸定</cp:lastModifiedBy>
  <dcterms:created xsi:type="dcterms:W3CDTF">2023-12-12T00:52:35Z</dcterms:created>
  <dcterms:modified xsi:type="dcterms:W3CDTF">2024-01-30T10:23:40Z</dcterms:modified>
  <cp:category/>
</cp:coreProperties>
</file>