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"/>
    </mc:Choice>
  </mc:AlternateContent>
  <bookViews>
    <workbookView xWindow="28680" yWindow="-120" windowWidth="29040" windowHeight="15840"/>
  </bookViews>
  <sheets>
    <sheet name="早見票" sheetId="1" r:id="rId1"/>
  </sheets>
  <definedNames>
    <definedName name="_xlnm.Print_Area" localSheetId="0">早見票!$A$1:$BR$33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D11" i="1" l="1"/>
  <c r="F11" i="1" s="1"/>
  <c r="C11" i="1"/>
  <c r="H11" i="1" l="1"/>
  <c r="E11" i="1"/>
  <c r="A12" i="1"/>
  <c r="D12" i="1" l="1"/>
  <c r="F12" i="1" s="1"/>
  <c r="C12" i="1"/>
  <c r="E12" i="1" s="1"/>
  <c r="G11" i="1"/>
  <c r="I11" i="1"/>
  <c r="A13" i="1"/>
  <c r="D13" i="1" l="1"/>
  <c r="F13" i="1" s="1"/>
  <c r="C13" i="1"/>
  <c r="E13" i="1" s="1"/>
  <c r="I12" i="1"/>
  <c r="J11" i="1"/>
  <c r="A14" i="1"/>
  <c r="D14" i="1" l="1"/>
  <c r="F14" i="1" s="1"/>
  <c r="C14" i="1"/>
  <c r="E14" i="1" s="1"/>
  <c r="I13" i="1"/>
  <c r="A15" i="1"/>
  <c r="H12" i="1"/>
  <c r="D15" i="1" l="1"/>
  <c r="F15" i="1" s="1"/>
  <c r="C15" i="1"/>
  <c r="E15" i="1" s="1"/>
  <c r="I14" i="1"/>
  <c r="H14" i="1"/>
  <c r="G13" i="1"/>
  <c r="G12" i="1"/>
  <c r="J12" i="1" s="1"/>
  <c r="A16" i="1"/>
  <c r="G14" i="1"/>
  <c r="D16" i="1" l="1"/>
  <c r="F16" i="1" s="1"/>
  <c r="C16" i="1"/>
  <c r="E16" i="1" s="1"/>
  <c r="I15" i="1"/>
  <c r="J14" i="1"/>
  <c r="G15" i="1"/>
  <c r="H15" i="1"/>
  <c r="A17" i="1"/>
  <c r="D17" i="1" l="1"/>
  <c r="F17" i="1" s="1"/>
  <c r="C17" i="1"/>
  <c r="E17" i="1" s="1"/>
  <c r="I16" i="1"/>
  <c r="H16" i="1"/>
  <c r="J15" i="1"/>
  <c r="G16" i="1"/>
  <c r="A18" i="1"/>
  <c r="I17" i="1" l="1"/>
  <c r="D18" i="1"/>
  <c r="F18" i="1" s="1"/>
  <c r="C18" i="1"/>
  <c r="E18" i="1" s="1"/>
  <c r="J16" i="1"/>
  <c r="H17" i="1"/>
  <c r="G17" i="1"/>
  <c r="A19" i="1"/>
  <c r="D19" i="1" l="1"/>
  <c r="F19" i="1" s="1"/>
  <c r="C19" i="1"/>
  <c r="E19" i="1" s="1"/>
  <c r="I18" i="1"/>
  <c r="J17" i="1"/>
  <c r="H18" i="1"/>
  <c r="G18" i="1"/>
  <c r="A20" i="1"/>
  <c r="D20" i="1" l="1"/>
  <c r="F20" i="1" s="1"/>
  <c r="C20" i="1"/>
  <c r="E20" i="1" s="1"/>
  <c r="I19" i="1"/>
  <c r="J18" i="1"/>
  <c r="H19" i="1"/>
  <c r="G19" i="1"/>
  <c r="A21" i="1"/>
  <c r="D21" i="1" l="1"/>
  <c r="F21" i="1" s="1"/>
  <c r="C21" i="1"/>
  <c r="E21" i="1" s="1"/>
  <c r="I20" i="1"/>
  <c r="J19" i="1"/>
  <c r="H20" i="1"/>
  <c r="G20" i="1"/>
  <c r="A22" i="1"/>
  <c r="D22" i="1" l="1"/>
  <c r="F22" i="1" s="1"/>
  <c r="C22" i="1"/>
  <c r="E22" i="1" s="1"/>
  <c r="H21" i="1"/>
  <c r="I21" i="1"/>
  <c r="J20" i="1"/>
  <c r="G21" i="1"/>
  <c r="J21" i="1" s="1"/>
  <c r="A23" i="1"/>
  <c r="D23" i="1" l="1"/>
  <c r="F23" i="1" s="1"/>
  <c r="C23" i="1"/>
  <c r="E23" i="1" s="1"/>
  <c r="I22" i="1"/>
  <c r="H22" i="1"/>
  <c r="G22" i="1"/>
  <c r="A24" i="1"/>
  <c r="D24" i="1" l="1"/>
  <c r="F24" i="1" s="1"/>
  <c r="C24" i="1"/>
  <c r="E24" i="1" s="1"/>
  <c r="I23" i="1"/>
  <c r="J22" i="1"/>
  <c r="H23" i="1"/>
  <c r="G23" i="1"/>
  <c r="A25" i="1"/>
  <c r="D25" i="1" l="1"/>
  <c r="F25" i="1" s="1"/>
  <c r="C25" i="1"/>
  <c r="E25" i="1" s="1"/>
  <c r="J23" i="1"/>
  <c r="I24" i="1"/>
  <c r="H24" i="1"/>
  <c r="G24" i="1"/>
  <c r="A26" i="1"/>
  <c r="D26" i="1" l="1"/>
  <c r="F26" i="1" s="1"/>
  <c r="C26" i="1"/>
  <c r="E26" i="1" s="1"/>
  <c r="I25" i="1"/>
  <c r="J24" i="1"/>
  <c r="H25" i="1"/>
  <c r="A27" i="1"/>
  <c r="G25" i="1"/>
  <c r="I26" i="1" l="1"/>
  <c r="D27" i="1"/>
  <c r="F27" i="1" s="1"/>
  <c r="C27" i="1"/>
  <c r="E27" i="1" s="1"/>
  <c r="J25" i="1"/>
  <c r="H26" i="1"/>
  <c r="G26" i="1"/>
  <c r="A28" i="1"/>
  <c r="D28" i="1" l="1"/>
  <c r="F28" i="1" s="1"/>
  <c r="C28" i="1"/>
  <c r="E28" i="1" s="1"/>
  <c r="I27" i="1"/>
  <c r="J26" i="1"/>
  <c r="H27" i="1"/>
  <c r="A29" i="1"/>
  <c r="G27" i="1"/>
  <c r="J27" i="1" l="1"/>
  <c r="I28" i="1"/>
  <c r="D29" i="1"/>
  <c r="F29" i="1" s="1"/>
  <c r="C29" i="1"/>
  <c r="E29" i="1" s="1"/>
  <c r="H28" i="1"/>
  <c r="G28" i="1"/>
  <c r="A30" i="1"/>
  <c r="J28" i="1" l="1"/>
  <c r="D30" i="1"/>
  <c r="F30" i="1" s="1"/>
  <c r="C30" i="1"/>
  <c r="E30" i="1" s="1"/>
  <c r="I29" i="1"/>
  <c r="H29" i="1"/>
  <c r="G29" i="1"/>
  <c r="A31" i="1"/>
  <c r="D31" i="1" l="1"/>
  <c r="F31" i="1" s="1"/>
  <c r="C31" i="1"/>
  <c r="E31" i="1" s="1"/>
  <c r="I30" i="1"/>
  <c r="J29" i="1"/>
  <c r="H30" i="1"/>
  <c r="G30" i="1"/>
  <c r="A32" i="1"/>
  <c r="D32" i="1" l="1"/>
  <c r="F32" i="1" s="1"/>
  <c r="C32" i="1"/>
  <c r="E32" i="1" s="1"/>
  <c r="J30" i="1"/>
  <c r="I31" i="1"/>
  <c r="H31" i="1"/>
  <c r="G31" i="1"/>
  <c r="A33" i="1"/>
  <c r="I32" i="1" l="1"/>
  <c r="D33" i="1"/>
  <c r="F33" i="1" s="1"/>
  <c r="C33" i="1"/>
  <c r="E33" i="1" s="1"/>
  <c r="J31" i="1"/>
  <c r="H32" i="1"/>
  <c r="G32" i="1"/>
  <c r="L4" i="1"/>
  <c r="N4" i="1" s="1"/>
  <c r="I33" i="1" l="1"/>
  <c r="J32" i="1"/>
  <c r="P4" i="1"/>
  <c r="O4" i="1"/>
  <c r="Q4" i="1" s="1"/>
  <c r="H33" i="1"/>
  <c r="L5" i="1"/>
  <c r="N5" i="1" s="1"/>
  <c r="G33" i="1"/>
  <c r="P5" i="1" l="1"/>
  <c r="O5" i="1"/>
  <c r="Q5" i="1" s="1"/>
  <c r="T4" i="1"/>
  <c r="J33" i="1"/>
  <c r="S4" i="1"/>
  <c r="R4" i="1"/>
  <c r="L6" i="1"/>
  <c r="N6" i="1" s="1"/>
  <c r="P6" i="1" l="1"/>
  <c r="O6" i="1"/>
  <c r="Q6" i="1" s="1"/>
  <c r="T5" i="1"/>
  <c r="U4" i="1"/>
  <c r="S5" i="1"/>
  <c r="R5" i="1"/>
  <c r="L7" i="1"/>
  <c r="N7" i="1" s="1"/>
  <c r="U5" i="1" l="1"/>
  <c r="P7" i="1"/>
  <c r="O7" i="1"/>
  <c r="Q7" i="1" s="1"/>
  <c r="T6" i="1"/>
  <c r="S6" i="1"/>
  <c r="R6" i="1"/>
  <c r="H13" i="1"/>
  <c r="J13" i="1" s="1"/>
  <c r="L8" i="1"/>
  <c r="N8" i="1" s="1"/>
  <c r="P8" i="1" l="1"/>
  <c r="O8" i="1"/>
  <c r="Q8" i="1" s="1"/>
  <c r="T7" i="1"/>
  <c r="U6" i="1"/>
  <c r="S7" i="1"/>
  <c r="R7" i="1"/>
  <c r="L9" i="1"/>
  <c r="N9" i="1" s="1"/>
  <c r="U7" i="1" l="1"/>
  <c r="P9" i="1"/>
  <c r="O9" i="1"/>
  <c r="Q9" i="1" s="1"/>
  <c r="T8" i="1"/>
  <c r="S8" i="1"/>
  <c r="R8" i="1"/>
  <c r="L10" i="1"/>
  <c r="N10" i="1" s="1"/>
  <c r="U8" i="1" l="1"/>
  <c r="P10" i="1"/>
  <c r="O10" i="1"/>
  <c r="Q10" i="1" s="1"/>
  <c r="T9" i="1"/>
  <c r="S9" i="1"/>
  <c r="R9" i="1"/>
  <c r="L11" i="1"/>
  <c r="N11" i="1" s="1"/>
  <c r="P11" i="1" l="1"/>
  <c r="O11" i="1"/>
  <c r="Q11" i="1" s="1"/>
  <c r="T10" i="1"/>
  <c r="U9" i="1"/>
  <c r="S10" i="1"/>
  <c r="R10" i="1"/>
  <c r="L12" i="1"/>
  <c r="N12" i="1" s="1"/>
  <c r="P12" i="1" l="1"/>
  <c r="O12" i="1"/>
  <c r="Q12" i="1" s="1"/>
  <c r="T11" i="1"/>
  <c r="U10" i="1"/>
  <c r="S11" i="1"/>
  <c r="R11" i="1"/>
  <c r="U11" i="1" s="1"/>
  <c r="L13" i="1"/>
  <c r="N13" i="1" s="1"/>
  <c r="P13" i="1" l="1"/>
  <c r="O13" i="1"/>
  <c r="Q13" i="1" s="1"/>
  <c r="T12" i="1"/>
  <c r="S12" i="1"/>
  <c r="R12" i="1"/>
  <c r="L14" i="1"/>
  <c r="N14" i="1" s="1"/>
  <c r="P14" i="1" l="1"/>
  <c r="O14" i="1"/>
  <c r="Q14" i="1" s="1"/>
  <c r="T13" i="1"/>
  <c r="U12" i="1"/>
  <c r="S13" i="1"/>
  <c r="R13" i="1"/>
  <c r="L15" i="1"/>
  <c r="N15" i="1" s="1"/>
  <c r="U13" i="1" l="1"/>
  <c r="P15" i="1"/>
  <c r="O15" i="1"/>
  <c r="Q15" i="1" s="1"/>
  <c r="T14" i="1"/>
  <c r="S14" i="1"/>
  <c r="R14" i="1"/>
  <c r="L16" i="1"/>
  <c r="N16" i="1" s="1"/>
  <c r="P16" i="1" l="1"/>
  <c r="O16" i="1"/>
  <c r="Q16" i="1" s="1"/>
  <c r="T15" i="1"/>
  <c r="U14" i="1"/>
  <c r="S15" i="1"/>
  <c r="R15" i="1"/>
  <c r="L17" i="1"/>
  <c r="N17" i="1" s="1"/>
  <c r="U15" i="1" l="1"/>
  <c r="P17" i="1"/>
  <c r="O17" i="1"/>
  <c r="Q17" i="1" s="1"/>
  <c r="T16" i="1"/>
  <c r="S16" i="1"/>
  <c r="R16" i="1"/>
  <c r="L18" i="1"/>
  <c r="N18" i="1" s="1"/>
  <c r="U16" i="1" l="1"/>
  <c r="O18" i="1"/>
  <c r="Q18" i="1" s="1"/>
  <c r="T17" i="1"/>
  <c r="S17" i="1"/>
  <c r="P18" i="1"/>
  <c r="R17" i="1"/>
  <c r="L19" i="1"/>
  <c r="N19" i="1" s="1"/>
  <c r="P19" i="1" l="1"/>
  <c r="O19" i="1"/>
  <c r="Q19" i="1" s="1"/>
  <c r="T18" i="1"/>
  <c r="U17" i="1"/>
  <c r="S18" i="1"/>
  <c r="R18" i="1"/>
  <c r="L20" i="1"/>
  <c r="N20" i="1" s="1"/>
  <c r="U18" i="1" l="1"/>
  <c r="P20" i="1"/>
  <c r="O20" i="1"/>
  <c r="Q20" i="1" s="1"/>
  <c r="T19" i="1"/>
  <c r="S19" i="1"/>
  <c r="R19" i="1"/>
  <c r="L21" i="1"/>
  <c r="N21" i="1" s="1"/>
  <c r="P21" i="1" l="1"/>
  <c r="O21" i="1"/>
  <c r="Q21" i="1" s="1"/>
  <c r="T20" i="1"/>
  <c r="U19" i="1"/>
  <c r="S20" i="1"/>
  <c r="R20" i="1"/>
  <c r="L22" i="1"/>
  <c r="N22" i="1" s="1"/>
  <c r="U20" i="1" l="1"/>
  <c r="P22" i="1"/>
  <c r="O22" i="1"/>
  <c r="Q22" i="1" s="1"/>
  <c r="T21" i="1"/>
  <c r="S21" i="1"/>
  <c r="R21" i="1"/>
  <c r="L23" i="1"/>
  <c r="N23" i="1" s="1"/>
  <c r="U21" i="1" l="1"/>
  <c r="P23" i="1"/>
  <c r="O23" i="1"/>
  <c r="Q23" i="1" s="1"/>
  <c r="T22" i="1"/>
  <c r="S22" i="1"/>
  <c r="R22" i="1"/>
  <c r="L24" i="1"/>
  <c r="N24" i="1" s="1"/>
  <c r="U22" i="1" l="1"/>
  <c r="P24" i="1"/>
  <c r="O24" i="1"/>
  <c r="Q24" i="1" s="1"/>
  <c r="T23" i="1"/>
  <c r="S23" i="1"/>
  <c r="R23" i="1"/>
  <c r="L25" i="1"/>
  <c r="N25" i="1" s="1"/>
  <c r="P25" i="1" l="1"/>
  <c r="O25" i="1"/>
  <c r="Q25" i="1" s="1"/>
  <c r="T24" i="1"/>
  <c r="U23" i="1"/>
  <c r="S24" i="1"/>
  <c r="R24" i="1"/>
  <c r="L26" i="1"/>
  <c r="N26" i="1" s="1"/>
  <c r="U24" i="1" l="1"/>
  <c r="P26" i="1"/>
  <c r="O26" i="1"/>
  <c r="Q26" i="1" s="1"/>
  <c r="T25" i="1"/>
  <c r="S25" i="1"/>
  <c r="R25" i="1"/>
  <c r="L27" i="1"/>
  <c r="N27" i="1" s="1"/>
  <c r="U25" i="1" l="1"/>
  <c r="P27" i="1"/>
  <c r="O27" i="1"/>
  <c r="Q27" i="1" s="1"/>
  <c r="T26" i="1"/>
  <c r="S26" i="1"/>
  <c r="R26" i="1"/>
  <c r="L28" i="1"/>
  <c r="N28" i="1" s="1"/>
  <c r="U26" i="1" l="1"/>
  <c r="P28" i="1"/>
  <c r="O28" i="1"/>
  <c r="Q28" i="1" s="1"/>
  <c r="T27" i="1"/>
  <c r="S27" i="1"/>
  <c r="R27" i="1"/>
  <c r="U27" i="1" s="1"/>
  <c r="L29" i="1"/>
  <c r="N29" i="1" s="1"/>
  <c r="P29" i="1" l="1"/>
  <c r="O29" i="1"/>
  <c r="Q29" i="1" s="1"/>
  <c r="T28" i="1"/>
  <c r="S28" i="1"/>
  <c r="R28" i="1"/>
  <c r="L30" i="1"/>
  <c r="N30" i="1" s="1"/>
  <c r="U28" i="1" l="1"/>
  <c r="P30" i="1"/>
  <c r="O30" i="1"/>
  <c r="Q30" i="1" s="1"/>
  <c r="T29" i="1"/>
  <c r="S29" i="1"/>
  <c r="R29" i="1"/>
  <c r="L31" i="1"/>
  <c r="N31" i="1" s="1"/>
  <c r="P31" i="1" l="1"/>
  <c r="O31" i="1"/>
  <c r="Q31" i="1" s="1"/>
  <c r="T30" i="1"/>
  <c r="U29" i="1"/>
  <c r="S30" i="1"/>
  <c r="R30" i="1"/>
  <c r="L32" i="1"/>
  <c r="N32" i="1" s="1"/>
  <c r="U30" i="1" l="1"/>
  <c r="O32" i="1"/>
  <c r="Q32" i="1" s="1"/>
  <c r="T31" i="1"/>
  <c r="S31" i="1"/>
  <c r="P32" i="1"/>
  <c r="R31" i="1"/>
  <c r="L33" i="1"/>
  <c r="N33" i="1" s="1"/>
  <c r="P33" i="1" l="1"/>
  <c r="O33" i="1"/>
  <c r="Q33" i="1" s="1"/>
  <c r="T32" i="1"/>
  <c r="U31" i="1"/>
  <c r="S32" i="1"/>
  <c r="R32" i="1"/>
  <c r="W4" i="1"/>
  <c r="Y4" i="1" s="1"/>
  <c r="U32" i="1" l="1"/>
  <c r="AA4" i="1"/>
  <c r="Z4" i="1"/>
  <c r="AB4" i="1" s="1"/>
  <c r="T33" i="1"/>
  <c r="S33" i="1"/>
  <c r="R33" i="1"/>
  <c r="W5" i="1"/>
  <c r="Y5" i="1" s="1"/>
  <c r="U33" i="1" l="1"/>
  <c r="AA5" i="1"/>
  <c r="Z5" i="1"/>
  <c r="AB5" i="1" s="1"/>
  <c r="AE4" i="1"/>
  <c r="AD4" i="1"/>
  <c r="AC4" i="1"/>
  <c r="W6" i="1"/>
  <c r="Y6" i="1" s="1"/>
  <c r="AA6" i="1" l="1"/>
  <c r="Z6" i="1"/>
  <c r="AB6" i="1" s="1"/>
  <c r="AF4" i="1"/>
  <c r="AE5" i="1"/>
  <c r="AD5" i="1"/>
  <c r="AC5" i="1"/>
  <c r="AF5" i="1" s="1"/>
  <c r="W7" i="1"/>
  <c r="Y7" i="1" s="1"/>
  <c r="AA7" i="1" l="1"/>
  <c r="Z7" i="1"/>
  <c r="AB7" i="1" s="1"/>
  <c r="AE6" i="1"/>
  <c r="AD6" i="1"/>
  <c r="AC6" i="1"/>
  <c r="W8" i="1"/>
  <c r="Y8" i="1" s="1"/>
  <c r="AF6" i="1" l="1"/>
  <c r="AA8" i="1"/>
  <c r="Z8" i="1"/>
  <c r="AB8" i="1" s="1"/>
  <c r="AE7" i="1"/>
  <c r="AD7" i="1"/>
  <c r="AC7" i="1"/>
  <c r="W9" i="1"/>
  <c r="Y9" i="1" s="1"/>
  <c r="AA9" i="1" l="1"/>
  <c r="Z9" i="1"/>
  <c r="AB9" i="1" s="1"/>
  <c r="AE8" i="1"/>
  <c r="AF7" i="1"/>
  <c r="AD8" i="1"/>
  <c r="AC8" i="1"/>
  <c r="W10" i="1"/>
  <c r="Y10" i="1" s="1"/>
  <c r="AF8" i="1" l="1"/>
  <c r="AA10" i="1"/>
  <c r="Z10" i="1"/>
  <c r="AB10" i="1" s="1"/>
  <c r="AE9" i="1"/>
  <c r="AD9" i="1"/>
  <c r="AC9" i="1"/>
  <c r="W11" i="1"/>
  <c r="Y11" i="1" s="1"/>
  <c r="AF9" i="1" l="1"/>
  <c r="AA11" i="1"/>
  <c r="Z11" i="1"/>
  <c r="AB11" i="1" s="1"/>
  <c r="AE10" i="1"/>
  <c r="AD10" i="1"/>
  <c r="AC10" i="1"/>
  <c r="W12" i="1"/>
  <c r="Y12" i="1" s="1"/>
  <c r="AF10" i="1" l="1"/>
  <c r="AA12" i="1"/>
  <c r="Z12" i="1"/>
  <c r="AB12" i="1" s="1"/>
  <c r="AE11" i="1"/>
  <c r="AD11" i="1"/>
  <c r="AC11" i="1"/>
  <c r="W13" i="1"/>
  <c r="Y13" i="1" s="1"/>
  <c r="AA13" i="1" l="1"/>
  <c r="Z13" i="1"/>
  <c r="AB13" i="1" s="1"/>
  <c r="AE12" i="1"/>
  <c r="AF11" i="1"/>
  <c r="AD12" i="1"/>
  <c r="AC12" i="1"/>
  <c r="W14" i="1"/>
  <c r="Y14" i="1" s="1"/>
  <c r="AA14" i="1" l="1"/>
  <c r="Z14" i="1"/>
  <c r="AB14" i="1" s="1"/>
  <c r="AE13" i="1"/>
  <c r="AF12" i="1"/>
  <c r="AD13" i="1"/>
  <c r="AC13" i="1"/>
  <c r="W15" i="1"/>
  <c r="Y15" i="1" s="1"/>
  <c r="AA15" i="1" l="1"/>
  <c r="Z15" i="1"/>
  <c r="AB15" i="1" s="1"/>
  <c r="AE14" i="1"/>
  <c r="AF13" i="1"/>
  <c r="AD14" i="1"/>
  <c r="AC14" i="1"/>
  <c r="W16" i="1"/>
  <c r="Y16" i="1" s="1"/>
  <c r="AA16" i="1" l="1"/>
  <c r="Z16" i="1"/>
  <c r="AB16" i="1" s="1"/>
  <c r="AE15" i="1"/>
  <c r="AF14" i="1"/>
  <c r="AD15" i="1"/>
  <c r="AC15" i="1"/>
  <c r="W17" i="1"/>
  <c r="Y17" i="1" s="1"/>
  <c r="AF15" i="1" l="1"/>
  <c r="AA17" i="1"/>
  <c r="Z17" i="1"/>
  <c r="AB17" i="1" s="1"/>
  <c r="AE16" i="1"/>
  <c r="AD16" i="1"/>
  <c r="AC16" i="1"/>
  <c r="W18" i="1"/>
  <c r="Y18" i="1" s="1"/>
  <c r="AF16" i="1" l="1"/>
  <c r="AA18" i="1"/>
  <c r="Z18" i="1"/>
  <c r="AB18" i="1" s="1"/>
  <c r="AE17" i="1"/>
  <c r="AD17" i="1"/>
  <c r="AC17" i="1"/>
  <c r="W19" i="1"/>
  <c r="Y19" i="1" s="1"/>
  <c r="AA19" i="1" l="1"/>
  <c r="Z19" i="1"/>
  <c r="AB19" i="1" s="1"/>
  <c r="AE18" i="1"/>
  <c r="AF17" i="1"/>
  <c r="AD18" i="1"/>
  <c r="AC18" i="1"/>
  <c r="W20" i="1"/>
  <c r="Y20" i="1" s="1"/>
  <c r="AF18" i="1" l="1"/>
  <c r="AA20" i="1"/>
  <c r="Z20" i="1"/>
  <c r="AB20" i="1" s="1"/>
  <c r="AE19" i="1"/>
  <c r="AD19" i="1"/>
  <c r="AC19" i="1"/>
  <c r="W21" i="1"/>
  <c r="Y21" i="1" s="1"/>
  <c r="AF19" i="1" l="1"/>
  <c r="AA21" i="1"/>
  <c r="Z21" i="1"/>
  <c r="AB21" i="1" s="1"/>
  <c r="AE20" i="1"/>
  <c r="AD20" i="1"/>
  <c r="AC20" i="1"/>
  <c r="W22" i="1"/>
  <c r="Y22" i="1" s="1"/>
  <c r="AF20" i="1" l="1"/>
  <c r="AA22" i="1"/>
  <c r="Z22" i="1"/>
  <c r="AB22" i="1" s="1"/>
  <c r="AE21" i="1"/>
  <c r="AD21" i="1"/>
  <c r="AC21" i="1"/>
  <c r="W23" i="1"/>
  <c r="Y23" i="1" s="1"/>
  <c r="AF21" i="1" l="1"/>
  <c r="AA23" i="1"/>
  <c r="Z23" i="1"/>
  <c r="AB23" i="1" s="1"/>
  <c r="AE22" i="1"/>
  <c r="AD22" i="1"/>
  <c r="AC22" i="1"/>
  <c r="W24" i="1"/>
  <c r="Y24" i="1" s="1"/>
  <c r="Z24" i="1" l="1"/>
  <c r="AB24" i="1" s="1"/>
  <c r="AE23" i="1"/>
  <c r="AF22" i="1"/>
  <c r="AD23" i="1"/>
  <c r="AA24" i="1"/>
  <c r="AC23" i="1"/>
  <c r="W25" i="1"/>
  <c r="Y25" i="1" s="1"/>
  <c r="AF23" i="1" l="1"/>
  <c r="AA25" i="1"/>
  <c r="Z25" i="1"/>
  <c r="AB25" i="1" s="1"/>
  <c r="AE24" i="1"/>
  <c r="AD24" i="1"/>
  <c r="AC24" i="1"/>
  <c r="W26" i="1"/>
  <c r="Y26" i="1" s="1"/>
  <c r="Z26" i="1" l="1"/>
  <c r="AB26" i="1" s="1"/>
  <c r="AE25" i="1"/>
  <c r="AF24" i="1"/>
  <c r="AD25" i="1"/>
  <c r="AA26" i="1"/>
  <c r="AC25" i="1"/>
  <c r="AF25" i="1" s="1"/>
  <c r="W27" i="1"/>
  <c r="Y27" i="1" s="1"/>
  <c r="Z27" i="1" l="1"/>
  <c r="AB27" i="1" s="1"/>
  <c r="AE26" i="1"/>
  <c r="AD26" i="1"/>
  <c r="AA27" i="1"/>
  <c r="AC26" i="1"/>
  <c r="W28" i="1"/>
  <c r="Y28" i="1" s="1"/>
  <c r="AF26" i="1" l="1"/>
  <c r="AA28" i="1"/>
  <c r="Z28" i="1"/>
  <c r="AB28" i="1" s="1"/>
  <c r="AE27" i="1"/>
  <c r="AD27" i="1"/>
  <c r="AC27" i="1"/>
  <c r="W29" i="1"/>
  <c r="Y29" i="1" s="1"/>
  <c r="AF27" i="1" l="1"/>
  <c r="Z29" i="1"/>
  <c r="AB29" i="1" s="1"/>
  <c r="AE28" i="1"/>
  <c r="AD28" i="1"/>
  <c r="AA29" i="1"/>
  <c r="AC28" i="1"/>
  <c r="W30" i="1"/>
  <c r="Y30" i="1" s="1"/>
  <c r="AF28" i="1" l="1"/>
  <c r="Z30" i="1"/>
  <c r="AB30" i="1" s="1"/>
  <c r="AE29" i="1"/>
  <c r="AD29" i="1"/>
  <c r="AA30" i="1"/>
  <c r="AC29" i="1"/>
  <c r="W31" i="1"/>
  <c r="Y31" i="1" s="1"/>
  <c r="AF29" i="1" l="1"/>
  <c r="AA31" i="1"/>
  <c r="Z31" i="1"/>
  <c r="AB31" i="1" s="1"/>
  <c r="AE30" i="1"/>
  <c r="AD30" i="1"/>
  <c r="AC30" i="1"/>
  <c r="W32" i="1"/>
  <c r="Y32" i="1" s="1"/>
  <c r="AF30" i="1" l="1"/>
  <c r="Z32" i="1"/>
  <c r="AB32" i="1" s="1"/>
  <c r="AE31" i="1"/>
  <c r="AD31" i="1"/>
  <c r="AA32" i="1"/>
  <c r="AC31" i="1"/>
  <c r="W33" i="1"/>
  <c r="Y33" i="1" s="1"/>
  <c r="AF31" i="1" l="1"/>
  <c r="Z33" i="1"/>
  <c r="AB33" i="1" s="1"/>
  <c r="AE32" i="1"/>
  <c r="AA33" i="1"/>
  <c r="AD32" i="1"/>
  <c r="AC32" i="1"/>
  <c r="AH4" i="1"/>
  <c r="AJ4" i="1" s="1"/>
  <c r="AL4" i="1" l="1"/>
  <c r="AK4" i="1"/>
  <c r="AM4" i="1" s="1"/>
  <c r="AE33" i="1"/>
  <c r="AF32" i="1"/>
  <c r="AD33" i="1"/>
  <c r="AC33" i="1"/>
  <c r="AH5" i="1"/>
  <c r="AJ5" i="1" s="1"/>
  <c r="AF33" i="1" l="1"/>
  <c r="AL5" i="1"/>
  <c r="AK5" i="1"/>
  <c r="AM5" i="1" s="1"/>
  <c r="AP4" i="1"/>
  <c r="AO4" i="1"/>
  <c r="AN4" i="1"/>
  <c r="AH6" i="1"/>
  <c r="AJ6" i="1" s="1"/>
  <c r="AK6" i="1" l="1"/>
  <c r="AM6" i="1" s="1"/>
  <c r="AP5" i="1"/>
  <c r="AQ4" i="1"/>
  <c r="AL6" i="1"/>
  <c r="AO5" i="1"/>
  <c r="AN5" i="1"/>
  <c r="AH7" i="1"/>
  <c r="AJ7" i="1" s="1"/>
  <c r="AL7" i="1" l="1"/>
  <c r="AK7" i="1"/>
  <c r="AM7" i="1" s="1"/>
  <c r="AP6" i="1"/>
  <c r="AQ5" i="1"/>
  <c r="AO6" i="1"/>
  <c r="AN6" i="1"/>
  <c r="AQ6" i="1" s="1"/>
  <c r="AH8" i="1"/>
  <c r="AJ8" i="1" s="1"/>
  <c r="AL8" i="1" l="1"/>
  <c r="AK8" i="1"/>
  <c r="AM8" i="1" s="1"/>
  <c r="AP7" i="1"/>
  <c r="AO7" i="1"/>
  <c r="AN7" i="1"/>
  <c r="AH9" i="1"/>
  <c r="AJ9" i="1" s="1"/>
  <c r="AQ7" i="1" l="1"/>
  <c r="AL9" i="1"/>
  <c r="AK9" i="1"/>
  <c r="AM9" i="1" s="1"/>
  <c r="AP8" i="1"/>
  <c r="AO8" i="1"/>
  <c r="AN8" i="1"/>
  <c r="AH10" i="1"/>
  <c r="AJ10" i="1" s="1"/>
  <c r="AK10" i="1" l="1"/>
  <c r="AM10" i="1" s="1"/>
  <c r="AP9" i="1"/>
  <c r="AQ8" i="1"/>
  <c r="AO9" i="1"/>
  <c r="AL10" i="1"/>
  <c r="AN9" i="1"/>
  <c r="AQ9" i="1" s="1"/>
  <c r="AH11" i="1"/>
  <c r="AJ11" i="1" s="1"/>
  <c r="AL11" i="1" l="1"/>
  <c r="AK11" i="1"/>
  <c r="AM11" i="1" s="1"/>
  <c r="AP10" i="1"/>
  <c r="AO10" i="1"/>
  <c r="AN10" i="1"/>
  <c r="AH12" i="1"/>
  <c r="AJ12" i="1" s="1"/>
  <c r="AK12" i="1" l="1"/>
  <c r="AM12" i="1" s="1"/>
  <c r="AP11" i="1"/>
  <c r="AQ10" i="1"/>
  <c r="AO11" i="1"/>
  <c r="AL12" i="1"/>
  <c r="AN11" i="1"/>
  <c r="AH13" i="1"/>
  <c r="AJ13" i="1" s="1"/>
  <c r="AQ11" i="1" l="1"/>
  <c r="AK13" i="1"/>
  <c r="AM13" i="1" s="1"/>
  <c r="AP12" i="1"/>
  <c r="AL13" i="1"/>
  <c r="AO12" i="1"/>
  <c r="AN12" i="1"/>
  <c r="AH14" i="1"/>
  <c r="AJ14" i="1" s="1"/>
  <c r="AL14" i="1" l="1"/>
  <c r="AK14" i="1"/>
  <c r="AM14" i="1" s="1"/>
  <c r="AP13" i="1"/>
  <c r="AQ12" i="1"/>
  <c r="AO13" i="1"/>
  <c r="AN13" i="1"/>
  <c r="AH15" i="1"/>
  <c r="AJ15" i="1" s="1"/>
  <c r="AQ13" i="1" l="1"/>
  <c r="AL15" i="1"/>
  <c r="AK15" i="1"/>
  <c r="AM15" i="1" s="1"/>
  <c r="AP14" i="1"/>
  <c r="AO14" i="1"/>
  <c r="AN14" i="1"/>
  <c r="AH16" i="1"/>
  <c r="AJ16" i="1" s="1"/>
  <c r="AQ14" i="1" l="1"/>
  <c r="AL16" i="1"/>
  <c r="AK16" i="1"/>
  <c r="AM16" i="1" s="1"/>
  <c r="AP15" i="1"/>
  <c r="AO15" i="1"/>
  <c r="AN15" i="1"/>
  <c r="AH17" i="1"/>
  <c r="AJ17" i="1" s="1"/>
  <c r="AL17" i="1" l="1"/>
  <c r="AK17" i="1"/>
  <c r="AM17" i="1" s="1"/>
  <c r="AP16" i="1"/>
  <c r="AQ15" i="1"/>
  <c r="AO16" i="1"/>
  <c r="AN16" i="1"/>
  <c r="AH18" i="1"/>
  <c r="AJ18" i="1" s="1"/>
  <c r="AL18" i="1" l="1"/>
  <c r="AK18" i="1"/>
  <c r="AM18" i="1" s="1"/>
  <c r="AP17" i="1"/>
  <c r="AO17" i="1"/>
  <c r="AQ16" i="1"/>
  <c r="AN17" i="1"/>
  <c r="AQ17" i="1" s="1"/>
  <c r="AH19" i="1"/>
  <c r="AJ19" i="1" s="1"/>
  <c r="AL19" i="1" l="1"/>
  <c r="AK19" i="1"/>
  <c r="AM19" i="1" s="1"/>
  <c r="AP18" i="1"/>
  <c r="AO18" i="1"/>
  <c r="AN18" i="1"/>
  <c r="AH20" i="1"/>
  <c r="AJ20" i="1" s="1"/>
  <c r="AQ18" i="1" l="1"/>
  <c r="AL20" i="1"/>
  <c r="AK20" i="1"/>
  <c r="AM20" i="1" s="1"/>
  <c r="AP19" i="1"/>
  <c r="AO19" i="1"/>
  <c r="AN19" i="1"/>
  <c r="AH21" i="1"/>
  <c r="AJ21" i="1" s="1"/>
  <c r="AQ19" i="1" l="1"/>
  <c r="AL21" i="1"/>
  <c r="AK21" i="1"/>
  <c r="AM21" i="1" s="1"/>
  <c r="AP20" i="1"/>
  <c r="AO20" i="1"/>
  <c r="AN20" i="1"/>
  <c r="AH22" i="1"/>
  <c r="AJ22" i="1" s="1"/>
  <c r="AQ20" i="1" l="1"/>
  <c r="AL22" i="1"/>
  <c r="AK22" i="1"/>
  <c r="AM22" i="1" s="1"/>
  <c r="AP21" i="1"/>
  <c r="AO21" i="1"/>
  <c r="AN21" i="1"/>
  <c r="AQ21" i="1" s="1"/>
  <c r="AH23" i="1"/>
  <c r="AJ23" i="1" s="1"/>
  <c r="AL23" i="1" l="1"/>
  <c r="AK23" i="1"/>
  <c r="AM23" i="1" s="1"/>
  <c r="AP22" i="1"/>
  <c r="AO22" i="1"/>
  <c r="AN22" i="1"/>
  <c r="AH24" i="1"/>
  <c r="AJ24" i="1" s="1"/>
  <c r="AK24" i="1" l="1"/>
  <c r="AM24" i="1" s="1"/>
  <c r="AP23" i="1"/>
  <c r="AQ22" i="1"/>
  <c r="AO23" i="1"/>
  <c r="AL24" i="1"/>
  <c r="AN23" i="1"/>
  <c r="AQ23" i="1" s="1"/>
  <c r="AH25" i="1"/>
  <c r="AJ25" i="1" s="1"/>
  <c r="AL25" i="1" l="1"/>
  <c r="AK25" i="1"/>
  <c r="AM25" i="1" s="1"/>
  <c r="AP24" i="1"/>
  <c r="AO24" i="1"/>
  <c r="AN24" i="1"/>
  <c r="AH26" i="1"/>
  <c r="AJ26" i="1" s="1"/>
  <c r="AQ24" i="1" l="1"/>
  <c r="AK26" i="1"/>
  <c r="AM26" i="1" s="1"/>
  <c r="AP25" i="1"/>
  <c r="AO25" i="1"/>
  <c r="AL26" i="1"/>
  <c r="AN25" i="1"/>
  <c r="AQ25" i="1" s="1"/>
  <c r="AH27" i="1"/>
  <c r="AJ27" i="1" s="1"/>
  <c r="AL27" i="1" l="1"/>
  <c r="AK27" i="1"/>
  <c r="AM27" i="1" s="1"/>
  <c r="AP26" i="1"/>
  <c r="AO26" i="1"/>
  <c r="AN26" i="1"/>
  <c r="AH28" i="1"/>
  <c r="AJ28" i="1" s="1"/>
  <c r="AQ26" i="1" l="1"/>
  <c r="AK28" i="1"/>
  <c r="AM28" i="1" s="1"/>
  <c r="AP27" i="1"/>
  <c r="AO27" i="1"/>
  <c r="AL28" i="1"/>
  <c r="AN27" i="1"/>
  <c r="AH29" i="1"/>
  <c r="AJ29" i="1" s="1"/>
  <c r="AQ27" i="1" l="1"/>
  <c r="AL29" i="1"/>
  <c r="AK29" i="1"/>
  <c r="AM29" i="1" s="1"/>
  <c r="AP28" i="1"/>
  <c r="AO28" i="1"/>
  <c r="AN28" i="1"/>
  <c r="AQ28" i="1" s="1"/>
  <c r="AH30" i="1"/>
  <c r="AJ30" i="1" s="1"/>
  <c r="AL30" i="1" l="1"/>
  <c r="AK30" i="1"/>
  <c r="AM30" i="1" s="1"/>
  <c r="AP29" i="1"/>
  <c r="AO29" i="1"/>
  <c r="AN29" i="1"/>
  <c r="AH31" i="1"/>
  <c r="AJ31" i="1" s="1"/>
  <c r="AQ29" i="1" l="1"/>
  <c r="AL31" i="1"/>
  <c r="AK31" i="1"/>
  <c r="AM31" i="1" s="1"/>
  <c r="AP30" i="1"/>
  <c r="AO30" i="1"/>
  <c r="AN30" i="1"/>
  <c r="AH32" i="1"/>
  <c r="AJ32" i="1" s="1"/>
  <c r="AQ30" i="1" l="1"/>
  <c r="AL32" i="1"/>
  <c r="AK32" i="1"/>
  <c r="AM32" i="1" s="1"/>
  <c r="AP31" i="1"/>
  <c r="AO31" i="1"/>
  <c r="AN31" i="1"/>
  <c r="AH33" i="1"/>
  <c r="AJ33" i="1" s="1"/>
  <c r="AQ31" i="1" l="1"/>
  <c r="AL33" i="1"/>
  <c r="AK33" i="1"/>
  <c r="AM33" i="1" s="1"/>
  <c r="AP32" i="1"/>
  <c r="AO32" i="1"/>
  <c r="AN32" i="1"/>
  <c r="AS4" i="1"/>
  <c r="AU4" i="1" s="1"/>
  <c r="AQ32" i="1" l="1"/>
  <c r="AW4" i="1"/>
  <c r="AV4" i="1"/>
  <c r="AX4" i="1" s="1"/>
  <c r="AP33" i="1"/>
  <c r="AO33" i="1"/>
  <c r="AN33" i="1"/>
  <c r="AS5" i="1"/>
  <c r="AU5" i="1" s="1"/>
  <c r="AW5" i="1" l="1"/>
  <c r="AV5" i="1"/>
  <c r="AX5" i="1" s="1"/>
  <c r="BA4" i="1"/>
  <c r="AQ33" i="1"/>
  <c r="AZ4" i="1"/>
  <c r="AY4" i="1"/>
  <c r="AS6" i="1"/>
  <c r="AU6" i="1" s="1"/>
  <c r="AW6" i="1" l="1"/>
  <c r="AV6" i="1"/>
  <c r="AX6" i="1" s="1"/>
  <c r="BB4" i="1"/>
  <c r="BA5" i="1"/>
  <c r="AZ5" i="1"/>
  <c r="AY5" i="1"/>
  <c r="AS7" i="1"/>
  <c r="AU7" i="1" s="1"/>
  <c r="BB5" i="1" l="1"/>
  <c r="AW7" i="1"/>
  <c r="AV7" i="1"/>
  <c r="AX7" i="1" s="1"/>
  <c r="BA6" i="1"/>
  <c r="AZ6" i="1"/>
  <c r="AY6" i="1"/>
  <c r="AS8" i="1"/>
  <c r="AU8" i="1" s="1"/>
  <c r="AV8" i="1" l="1"/>
  <c r="AX8" i="1" s="1"/>
  <c r="BA7" i="1"/>
  <c r="BB6" i="1"/>
  <c r="AZ7" i="1"/>
  <c r="AW8" i="1"/>
  <c r="AY7" i="1"/>
  <c r="AS9" i="1"/>
  <c r="AU9" i="1" s="1"/>
  <c r="BB7" i="1" l="1"/>
  <c r="AW9" i="1"/>
  <c r="AV9" i="1"/>
  <c r="AX9" i="1" s="1"/>
  <c r="BA8" i="1"/>
  <c r="AZ8" i="1"/>
  <c r="AY8" i="1"/>
  <c r="AS10" i="1"/>
  <c r="AU10" i="1" s="1"/>
  <c r="AW10" i="1" l="1"/>
  <c r="AV10" i="1"/>
  <c r="AX10" i="1" s="1"/>
  <c r="BA9" i="1"/>
  <c r="BB8" i="1"/>
  <c r="AZ9" i="1"/>
  <c r="AY9" i="1"/>
  <c r="AS11" i="1"/>
  <c r="AU11" i="1" s="1"/>
  <c r="BB9" i="1" l="1"/>
  <c r="AV11" i="1"/>
  <c r="AX11" i="1" s="1"/>
  <c r="BA10" i="1"/>
  <c r="AZ10" i="1"/>
  <c r="AW11" i="1"/>
  <c r="AY10" i="1"/>
  <c r="AS12" i="1"/>
  <c r="AU12" i="1" s="1"/>
  <c r="BB10" i="1" l="1"/>
  <c r="AW12" i="1"/>
  <c r="AV12" i="1"/>
  <c r="AX12" i="1" s="1"/>
  <c r="BA11" i="1"/>
  <c r="AZ11" i="1"/>
  <c r="AY11" i="1"/>
  <c r="AS13" i="1"/>
  <c r="AU13" i="1" s="1"/>
  <c r="AW13" i="1" l="1"/>
  <c r="AV13" i="1"/>
  <c r="AX13" i="1" s="1"/>
  <c r="BA12" i="1"/>
  <c r="BB11" i="1"/>
  <c r="AZ12" i="1"/>
  <c r="AY12" i="1"/>
  <c r="AS14" i="1"/>
  <c r="AU14" i="1" s="1"/>
  <c r="BB12" i="1" l="1"/>
  <c r="AV14" i="1"/>
  <c r="AX14" i="1" s="1"/>
  <c r="BA13" i="1"/>
  <c r="AZ13" i="1"/>
  <c r="AW14" i="1"/>
  <c r="AY13" i="1"/>
  <c r="BB13" i="1" s="1"/>
  <c r="AS15" i="1"/>
  <c r="AU15" i="1" s="1"/>
  <c r="AW15" i="1" l="1"/>
  <c r="AV15" i="1"/>
  <c r="AX15" i="1" s="1"/>
  <c r="BA14" i="1"/>
  <c r="AZ14" i="1"/>
  <c r="AY14" i="1"/>
  <c r="AS16" i="1"/>
  <c r="AU16" i="1" s="1"/>
  <c r="BB14" i="1" l="1"/>
  <c r="AW16" i="1"/>
  <c r="AV16" i="1"/>
  <c r="AX16" i="1" s="1"/>
  <c r="BA15" i="1"/>
  <c r="AZ15" i="1"/>
  <c r="AY15" i="1"/>
  <c r="AS17" i="1"/>
  <c r="AU17" i="1" s="1"/>
  <c r="AW17" i="1" l="1"/>
  <c r="AV17" i="1"/>
  <c r="AX17" i="1" s="1"/>
  <c r="BA16" i="1"/>
  <c r="BB15" i="1"/>
  <c r="AZ16" i="1"/>
  <c r="AY16" i="1"/>
  <c r="AS18" i="1"/>
  <c r="AU18" i="1" s="1"/>
  <c r="BB16" i="1" l="1"/>
  <c r="AW18" i="1"/>
  <c r="AV18" i="1"/>
  <c r="AX18" i="1" s="1"/>
  <c r="BA17" i="1"/>
  <c r="AZ17" i="1"/>
  <c r="AY17" i="1"/>
  <c r="AS19" i="1"/>
  <c r="AU19" i="1" s="1"/>
  <c r="BB17" i="1" l="1"/>
  <c r="AW19" i="1"/>
  <c r="AV19" i="1"/>
  <c r="AX19" i="1" s="1"/>
  <c r="BA18" i="1"/>
  <c r="AZ18" i="1"/>
  <c r="AY18" i="1"/>
  <c r="AS20" i="1"/>
  <c r="AU20" i="1" s="1"/>
  <c r="BB18" i="1" l="1"/>
  <c r="AW20" i="1"/>
  <c r="AV20" i="1"/>
  <c r="AX20" i="1" s="1"/>
  <c r="BA19" i="1"/>
  <c r="AZ19" i="1"/>
  <c r="AY19" i="1"/>
  <c r="AS21" i="1"/>
  <c r="AU21" i="1" s="1"/>
  <c r="BB19" i="1" l="1"/>
  <c r="AV21" i="1"/>
  <c r="AX21" i="1" s="1"/>
  <c r="BA20" i="1"/>
  <c r="AZ20" i="1"/>
  <c r="AW21" i="1"/>
  <c r="AY20" i="1"/>
  <c r="BB20" i="1" s="1"/>
  <c r="AS22" i="1"/>
  <c r="AU22" i="1" s="1"/>
  <c r="AV22" i="1" l="1"/>
  <c r="AX22" i="1" s="1"/>
  <c r="BA21" i="1"/>
  <c r="AZ21" i="1"/>
  <c r="AW22" i="1"/>
  <c r="AY21" i="1"/>
  <c r="AS23" i="1"/>
  <c r="AU23" i="1" s="1"/>
  <c r="BB21" i="1" l="1"/>
  <c r="AV23" i="1"/>
  <c r="AX23" i="1" s="1"/>
  <c r="BA22" i="1"/>
  <c r="AZ22" i="1"/>
  <c r="AW23" i="1"/>
  <c r="AY22" i="1"/>
  <c r="AS24" i="1"/>
  <c r="AU24" i="1" s="1"/>
  <c r="BB22" i="1" l="1"/>
  <c r="AV24" i="1"/>
  <c r="AX24" i="1" s="1"/>
  <c r="BA23" i="1"/>
  <c r="AZ23" i="1"/>
  <c r="AW24" i="1"/>
  <c r="AY23" i="1"/>
  <c r="AS25" i="1"/>
  <c r="AU25" i="1" s="1"/>
  <c r="BB23" i="1" l="1"/>
  <c r="AW25" i="1"/>
  <c r="AV25" i="1"/>
  <c r="AX25" i="1" s="1"/>
  <c r="BA24" i="1"/>
  <c r="AZ24" i="1"/>
  <c r="AY24" i="1"/>
  <c r="BB24" i="1" s="1"/>
  <c r="AS26" i="1"/>
  <c r="AU26" i="1" s="1"/>
  <c r="AW26" i="1" l="1"/>
  <c r="AV26" i="1"/>
  <c r="AX26" i="1" s="1"/>
  <c r="BA25" i="1"/>
  <c r="AZ25" i="1"/>
  <c r="AY25" i="1"/>
  <c r="BB25" i="1" s="1"/>
  <c r="AS27" i="1"/>
  <c r="AU27" i="1" s="1"/>
  <c r="AV27" i="1" l="1"/>
  <c r="AX27" i="1" s="1"/>
  <c r="BA26" i="1"/>
  <c r="AZ26" i="1"/>
  <c r="AW27" i="1"/>
  <c r="AY26" i="1"/>
  <c r="AS28" i="1"/>
  <c r="AU28" i="1" s="1"/>
  <c r="AW28" i="1" l="1"/>
  <c r="AV28" i="1"/>
  <c r="AX28" i="1" s="1"/>
  <c r="BA27" i="1"/>
  <c r="BB26" i="1"/>
  <c r="AZ27" i="1"/>
  <c r="AY27" i="1"/>
  <c r="AS29" i="1"/>
  <c r="AU29" i="1" s="1"/>
  <c r="BB27" i="1" l="1"/>
  <c r="AW29" i="1"/>
  <c r="AV29" i="1"/>
  <c r="AX29" i="1" s="1"/>
  <c r="BA28" i="1"/>
  <c r="AZ28" i="1"/>
  <c r="AY28" i="1"/>
  <c r="AS30" i="1"/>
  <c r="AU30" i="1" s="1"/>
  <c r="BB28" i="1" l="1"/>
  <c r="AW30" i="1"/>
  <c r="AV30" i="1"/>
  <c r="AX30" i="1" s="1"/>
  <c r="BA29" i="1"/>
  <c r="AZ29" i="1"/>
  <c r="AY29" i="1"/>
  <c r="AS31" i="1"/>
  <c r="AU31" i="1" s="1"/>
  <c r="BB29" i="1" l="1"/>
  <c r="AW31" i="1"/>
  <c r="AV31" i="1"/>
  <c r="AX31" i="1" s="1"/>
  <c r="BA30" i="1"/>
  <c r="AZ30" i="1"/>
  <c r="AY30" i="1"/>
  <c r="BB30" i="1" s="1"/>
  <c r="AS32" i="1"/>
  <c r="AU32" i="1" s="1"/>
  <c r="AV32" i="1" l="1"/>
  <c r="AX32" i="1" s="1"/>
  <c r="BA31" i="1"/>
  <c r="AZ31" i="1"/>
  <c r="AW32" i="1"/>
  <c r="AY31" i="1"/>
  <c r="AS33" i="1"/>
  <c r="AU33" i="1" s="1"/>
  <c r="BB31" i="1" l="1"/>
  <c r="AW33" i="1"/>
  <c r="AV33" i="1"/>
  <c r="AX33" i="1" s="1"/>
  <c r="BA32" i="1"/>
  <c r="AZ32" i="1"/>
  <c r="AY32" i="1"/>
  <c r="BB32" i="1" l="1"/>
  <c r="BA33" i="1"/>
  <c r="AZ33" i="1"/>
  <c r="AY33" i="1"/>
  <c r="BB33" i="1" l="1"/>
</calcChain>
</file>

<file path=xl/sharedStrings.xml><?xml version="1.0" encoding="utf-8"?>
<sst xmlns="http://schemas.openxmlformats.org/spreadsheetml/2006/main" count="223" uniqueCount="34">
  <si>
    <t>ｍ3</t>
  </si>
  <si>
    <t>ｍ3</t>
    <phoneticPr fontId="2"/>
  </si>
  <si>
    <t>合計</t>
    <rPh sb="0" eb="2">
      <t>ゴウケイ</t>
    </rPh>
    <phoneticPr fontId="2"/>
  </si>
  <si>
    <t>消費税</t>
    <rPh sb="0" eb="3">
      <t>ショウヒゼイ</t>
    </rPh>
    <phoneticPr fontId="2"/>
  </si>
  <si>
    <t>下水道</t>
    <rPh sb="0" eb="3">
      <t>ゲスイドウ</t>
    </rPh>
    <phoneticPr fontId="2"/>
  </si>
  <si>
    <t>上水道</t>
    <rPh sb="0" eb="3">
      <t>ジョウスイドウ</t>
    </rPh>
    <phoneticPr fontId="2"/>
  </si>
  <si>
    <t>使用量</t>
    <rPh sb="0" eb="3">
      <t>シヨウリョウ</t>
    </rPh>
    <phoneticPr fontId="2"/>
  </si>
  <si>
    <t>家庭用</t>
    <rPh sb="0" eb="3">
      <t>カテイヨウ</t>
    </rPh>
    <phoneticPr fontId="2"/>
  </si>
  <si>
    <t>営業用</t>
    <rPh sb="0" eb="3">
      <t>エイギョウヨウ</t>
    </rPh>
    <phoneticPr fontId="2"/>
  </si>
  <si>
    <t>水道料金</t>
    <rPh sb="0" eb="2">
      <t>スイドウ</t>
    </rPh>
    <rPh sb="2" eb="4">
      <t>リョウキン</t>
    </rPh>
    <phoneticPr fontId="2"/>
  </si>
  <si>
    <t>下水道料金</t>
    <rPh sb="0" eb="3">
      <t>ゲスイドウ</t>
    </rPh>
    <rPh sb="3" eb="5">
      <t>リョウキン</t>
    </rPh>
    <phoneticPr fontId="2"/>
  </si>
  <si>
    <t>基本料金</t>
    <rPh sb="0" eb="2">
      <t>キホン</t>
    </rPh>
    <rPh sb="2" eb="4">
      <t>リョウキン</t>
    </rPh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</si>
  <si>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</si>
  <si>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</si>
  <si>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</si>
  <si>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</si>
  <si>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</si>
  <si>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</si>
  <si>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</si>
  <si>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</si>
  <si>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</si>
  <si>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</si>
  <si>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</si>
  <si>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</si>
  <si>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</si>
  <si>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水量選択↓</t>
    <phoneticPr fontId="2"/>
  </si>
  <si>
    <t>用途選択↓</t>
    <rPh sb="0" eb="2">
      <t>ヨウト</t>
    </rPh>
    <rPh sb="2" eb="4">
      <t>センタク</t>
    </rPh>
    <phoneticPr fontId="2"/>
  </si>
  <si>
    <t>下水道有</t>
  </si>
  <si>
    <t>下水道有無選択→</t>
    <rPh sb="0" eb="3">
      <t>ゲスイドウ</t>
    </rPh>
    <rPh sb="3" eb="5">
      <t>ウム</t>
    </rPh>
    <rPh sb="5" eb="7">
      <t>センタク</t>
    </rPh>
    <phoneticPr fontId="2"/>
  </si>
  <si>
    <t>（令和８年５月分より）</t>
    <phoneticPr fontId="2"/>
  </si>
  <si>
    <t>（税込）</t>
    <rPh sb="1" eb="3">
      <t>ゼイコ</t>
    </rPh>
    <phoneticPr fontId="2"/>
  </si>
  <si>
    <t>（内）
消費税</t>
    <rPh sb="1" eb="2">
      <t>ウチ</t>
    </rPh>
    <rPh sb="4" eb="7">
      <t>ショウヒゼイ</t>
    </rPh>
    <phoneticPr fontId="2"/>
  </si>
  <si>
    <t>家庭用(減免後）</t>
  </si>
  <si>
    <t>うるま市勝連津堅地区
家庭用・営業用</t>
    <rPh sb="3" eb="4">
      <t>シ</t>
    </rPh>
    <rPh sb="4" eb="6">
      <t>カツレン</t>
    </rPh>
    <rPh sb="6" eb="8">
      <t>ツケン</t>
    </rPh>
    <rPh sb="8" eb="10">
      <t>チク</t>
    </rPh>
    <rPh sb="11" eb="14">
      <t>カテイヨウ</t>
    </rPh>
    <rPh sb="15" eb="18">
      <t>エイギョウヨウ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</si>
</sst>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General&quot;㎥～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4"/>
      <color rgb="FFFF0000"/>
      <name val="游ゴシック"/>
      <family val="3"/>
      <charset val="128"/>
      <scheme val="minor"/>
    </font>
    <font>
      <b/>
      <sz val="26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0" fillId="0" borderId="1" xfId="0" applyBorder="1">
      <alignment vertical="center"/>
    </xf>
    <xf numFmtId="38" fontId="5" fillId="0" borderId="1" xfId="1" applyFont="1" applyBorder="1" applyAlignment="1" applyProtection="1">
      <alignment vertical="center" shrinkToFit="1"/>
      <protection hidden="1"/>
    </xf>
    <xf numFmtId="0" fontId="5" fillId="0" borderId="3" xfId="0" applyFont="1" applyBorder="1" applyAlignment="1" applyProtection="1">
      <alignment vertical="center" shrinkToFit="1"/>
      <protection hidden="1"/>
    </xf>
    <xf numFmtId="38" fontId="5" fillId="0" borderId="0" xfId="1" applyFont="1" applyAlignment="1" applyProtection="1">
      <alignment vertical="center" shrinkToFit="1"/>
      <protection hidden="1"/>
    </xf>
    <xf numFmtId="0" fontId="3" fillId="0" borderId="0" xfId="0" applyFont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4" fillId="0" borderId="3" xfId="0" applyFont="1" applyBorder="1" applyAlignment="1" applyProtection="1">
      <alignment vertical="center" shrinkToFit="1"/>
      <protection hidden="1"/>
    </xf>
    <xf numFmtId="0" fontId="0" fillId="0" borderId="0" xfId="0" applyProtection="1">
      <alignment vertical="center"/>
      <protection hidden="1"/>
    </xf>
    <xf numFmtId="176" fontId="5" fillId="0" borderId="4" xfId="0" applyNumberFormat="1" applyFont="1" applyBorder="1" applyAlignment="1" applyProtection="1">
      <alignment vertical="center" shrinkToFit="1"/>
      <protection hidden="1"/>
    </xf>
    <xf numFmtId="0" fontId="0" fillId="0" borderId="1" xfId="0" applyBorder="1" applyAlignment="1" applyProtection="1">
      <alignment vertical="center" shrinkToFit="1"/>
      <protection hidden="1"/>
    </xf>
    <xf numFmtId="176" fontId="5" fillId="0" borderId="4" xfId="0" applyNumberFormat="1" applyFont="1" applyBorder="1" applyAlignment="1" applyProtection="1">
      <alignment horizontal="right" vertical="center" shrinkToFit="1"/>
      <protection hidden="1"/>
    </xf>
    <xf numFmtId="0" fontId="6" fillId="0" borderId="0" xfId="0" applyFont="1" applyAlignment="1" applyProtection="1">
      <alignment shrinkToFit="1"/>
      <protection hidden="1"/>
    </xf>
    <xf numFmtId="0" fontId="0" fillId="0" borderId="0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Fill="1" applyBorder="1">
      <alignment vertical="center"/>
    </xf>
    <xf numFmtId="0" fontId="0" fillId="2" borderId="1" xfId="0" applyFill="1" applyBorder="1" applyAlignment="1" applyProtection="1">
      <alignment vertical="center" shrinkToFit="1"/>
      <protection hidden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 applyProtection="1">
      <alignment horizontal="center" shrinkToFit="1"/>
      <protection hidden="1"/>
    </xf>
    <xf numFmtId="0" fontId="8" fillId="2" borderId="21" xfId="0" applyFont="1" applyFill="1" applyBorder="1" applyAlignment="1" applyProtection="1">
      <alignment vertical="center" shrinkToFit="1"/>
      <protection locked="0" hidden="1"/>
    </xf>
    <xf numFmtId="0" fontId="8" fillId="2" borderId="1" xfId="0" applyFont="1" applyFill="1" applyBorder="1" applyAlignment="1" applyProtection="1">
      <alignment vertical="center" shrinkToFit="1"/>
      <protection locked="0" hidden="1"/>
    </xf>
    <xf numFmtId="0" fontId="8" fillId="2" borderId="14" xfId="0" applyFont="1" applyFill="1" applyBorder="1" applyAlignment="1" applyProtection="1">
      <alignment vertical="center" shrinkToFit="1"/>
      <protection locked="0" hidden="1"/>
    </xf>
    <xf numFmtId="0" fontId="9" fillId="0" borderId="12" xfId="0" applyFont="1" applyFill="1" applyBorder="1" applyAlignment="1" applyProtection="1">
      <alignment vertical="center" wrapText="1" shrinkToFit="1"/>
      <protection hidden="1"/>
    </xf>
    <xf numFmtId="0" fontId="9" fillId="0" borderId="13" xfId="0" applyFont="1" applyFill="1" applyBorder="1" applyAlignment="1" applyProtection="1">
      <alignment vertical="center" wrapText="1" shrinkToFit="1"/>
      <protection hidden="1"/>
    </xf>
    <xf numFmtId="0" fontId="0" fillId="2" borderId="21" xfId="0" applyFill="1" applyBorder="1" applyAlignment="1" applyProtection="1">
      <alignment vertical="center" shrinkToFit="1"/>
      <protection hidden="1"/>
    </xf>
    <xf numFmtId="0" fontId="6" fillId="0" borderId="0" xfId="0" applyFont="1" applyFill="1" applyBorder="1" applyAlignment="1" applyProtection="1">
      <alignment horizontal="center" shrinkToFit="1"/>
      <protection locked="0" hidden="1"/>
    </xf>
    <xf numFmtId="0" fontId="6" fillId="0" borderId="20" xfId="0" applyFont="1" applyBorder="1" applyAlignment="1" applyProtection="1">
      <alignment shrinkToFit="1"/>
      <protection hidden="1"/>
    </xf>
    <xf numFmtId="177" fontId="7" fillId="0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8" fillId="0" borderId="1" xfId="0" applyFont="1" applyFill="1" applyBorder="1" applyAlignment="1" applyProtection="1">
      <alignment horizontal="center" vertical="center" shrinkToFit="1"/>
      <protection locked="0" hidden="1"/>
    </xf>
    <xf numFmtId="0" fontId="8" fillId="2" borderId="26" xfId="0" applyFont="1" applyFill="1" applyBorder="1" applyAlignment="1" applyProtection="1">
      <alignment vertical="center" shrinkToFit="1"/>
      <protection locked="0" hidden="1"/>
    </xf>
    <xf numFmtId="0" fontId="8" fillId="2" borderId="25" xfId="0" applyFont="1" applyFill="1" applyBorder="1" applyAlignment="1" applyProtection="1">
      <alignment vertical="center" shrinkToFit="1"/>
      <protection locked="0" hidden="1"/>
    </xf>
    <xf numFmtId="0" fontId="8" fillId="2" borderId="27" xfId="0" applyFont="1" applyFill="1" applyBorder="1" applyAlignment="1" applyProtection="1">
      <alignment vertical="center" shrinkToFit="1"/>
      <protection locked="0" hidden="1"/>
    </xf>
    <xf numFmtId="0" fontId="6" fillId="0" borderId="0" xfId="0" applyFont="1" applyFill="1" applyBorder="1" applyAlignment="1" applyProtection="1">
      <alignment vertical="center" shrinkToFit="1"/>
      <protection locked="0" hidden="1"/>
    </xf>
    <xf numFmtId="177" fontId="7" fillId="0" borderId="10" xfId="0" applyNumberFormat="1" applyFont="1" applyFill="1" applyBorder="1" applyAlignment="1" applyProtection="1">
      <alignment horizontal="center" vertical="center" shrinkToFit="1"/>
      <protection locked="0" hidden="1"/>
    </xf>
    <xf numFmtId="0" fontId="13" fillId="0" borderId="11" xfId="0" applyFont="1" applyFill="1" applyBorder="1" applyAlignment="1" applyProtection="1">
      <alignment vertical="center" shrinkToFit="1"/>
      <protection hidden="1"/>
    </xf>
    <xf numFmtId="0" fontId="8" fillId="0" borderId="10" xfId="0" applyFont="1" applyFill="1" applyBorder="1" applyAlignment="1" applyProtection="1">
      <alignment horizontal="center" vertical="center" shrinkToFit="1"/>
      <protection locked="0" hidden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 applyProtection="1">
      <alignment horizontal="center" vertical="center" shrinkToFit="1"/>
      <protection hidden="1"/>
    </xf>
    <xf numFmtId="0" fontId="12" fillId="0" borderId="10" xfId="0" applyFont="1" applyBorder="1" applyAlignment="1" applyProtection="1">
      <alignment horizontal="center" vertical="center" shrinkToFit="1"/>
      <protection hidden="1"/>
    </xf>
    <xf numFmtId="0" fontId="5" fillId="0" borderId="10" xfId="0" applyFont="1" applyBorder="1" applyAlignment="1" applyProtection="1">
      <alignment horizontal="center" vertical="center" wrapText="1" shrinkToFit="1"/>
      <protection hidden="1"/>
    </xf>
    <xf numFmtId="0" fontId="5" fillId="0" borderId="1" xfId="0" applyFont="1" applyBorder="1" applyAlignment="1" applyProtection="1">
      <alignment horizontal="center" vertical="center" wrapText="1" shrinkToFit="1"/>
      <protection hidden="1"/>
    </xf>
    <xf numFmtId="0" fontId="5" fillId="0" borderId="10" xfId="0" applyFont="1" applyBorder="1" applyAlignment="1" applyProtection="1">
      <alignment horizontal="center" vertical="center" shrinkToFit="1"/>
      <protection hidden="1"/>
    </xf>
    <xf numFmtId="0" fontId="9" fillId="0" borderId="16" xfId="0" applyFont="1" applyFill="1" applyBorder="1" applyAlignment="1" applyProtection="1">
      <alignment horizontal="center" vertical="center" wrapText="1" shrinkToFit="1"/>
      <protection hidden="1"/>
    </xf>
    <xf numFmtId="0" fontId="9" fillId="0" borderId="17" xfId="0" applyFont="1" applyFill="1" applyBorder="1" applyAlignment="1" applyProtection="1">
      <alignment horizontal="center" vertical="center" wrapText="1" shrinkToFit="1"/>
      <protection hidden="1"/>
    </xf>
    <xf numFmtId="0" fontId="9" fillId="0" borderId="18" xfId="0" applyFont="1" applyFill="1" applyBorder="1" applyAlignment="1" applyProtection="1">
      <alignment horizontal="center" vertical="center" wrapText="1" shrinkToFit="1"/>
      <protection hidden="1"/>
    </xf>
    <xf numFmtId="0" fontId="8" fillId="2" borderId="22" xfId="0" applyFont="1" applyFill="1" applyBorder="1" applyAlignment="1" applyProtection="1">
      <alignment horizontal="center" vertical="center" shrinkToFit="1"/>
      <protection locked="0" hidden="1"/>
    </xf>
    <xf numFmtId="0" fontId="8" fillId="2" borderId="20" xfId="0" applyFont="1" applyFill="1" applyBorder="1" applyAlignment="1" applyProtection="1">
      <alignment horizontal="center" vertical="center" shrinkToFit="1"/>
      <protection locked="0" hidden="1"/>
    </xf>
    <xf numFmtId="0" fontId="8" fillId="2" borderId="23" xfId="0" applyFont="1" applyFill="1" applyBorder="1" applyAlignment="1" applyProtection="1">
      <alignment horizontal="center" vertical="center" shrinkToFit="1"/>
      <protection locked="0" hidden="1"/>
    </xf>
    <xf numFmtId="0" fontId="8" fillId="2" borderId="15" xfId="0" applyFont="1" applyFill="1" applyBorder="1" applyAlignment="1" applyProtection="1">
      <alignment horizontal="center" vertical="center" shrinkToFit="1"/>
      <protection locked="0" hidden="1"/>
    </xf>
    <xf numFmtId="0" fontId="8" fillId="2" borderId="0" xfId="0" applyFont="1" applyFill="1" applyBorder="1" applyAlignment="1" applyProtection="1">
      <alignment horizontal="center" vertical="center" shrinkToFit="1"/>
      <protection locked="0" hidden="1"/>
    </xf>
    <xf numFmtId="0" fontId="8" fillId="2" borderId="24" xfId="0" applyFont="1" applyFill="1" applyBorder="1" applyAlignment="1" applyProtection="1">
      <alignment horizontal="center" vertical="center" shrinkToFit="1"/>
      <protection locked="0" hidden="1"/>
    </xf>
    <xf numFmtId="0" fontId="8" fillId="2" borderId="28" xfId="0" applyFont="1" applyFill="1" applyBorder="1" applyAlignment="1" applyProtection="1">
      <alignment horizontal="center" vertical="center" shrinkToFit="1"/>
      <protection locked="0" hidden="1"/>
    </xf>
    <xf numFmtId="0" fontId="8" fillId="2" borderId="29" xfId="0" applyFont="1" applyFill="1" applyBorder="1" applyAlignment="1" applyProtection="1">
      <alignment horizontal="center" vertical="center" shrinkToFit="1"/>
      <protection locked="0" hidden="1"/>
    </xf>
    <xf numFmtId="0" fontId="8" fillId="2" borderId="30" xfId="0" applyFont="1" applyFill="1" applyBorder="1" applyAlignment="1" applyProtection="1">
      <alignment horizontal="center" vertical="center" shrinkToFit="1"/>
      <protection locked="0" hidden="1"/>
    </xf>
    <xf numFmtId="0" fontId="9" fillId="0" borderId="22" xfId="0" applyFont="1" applyFill="1" applyBorder="1" applyAlignment="1" applyProtection="1">
      <alignment horizontal="center" vertical="center" wrapText="1" shrinkToFit="1"/>
      <protection hidden="1"/>
    </xf>
    <xf numFmtId="0" fontId="9" fillId="0" borderId="20" xfId="0" applyFont="1" applyFill="1" applyBorder="1" applyAlignment="1" applyProtection="1">
      <alignment horizontal="center" vertical="center" wrapText="1" shrinkToFit="1"/>
      <protection hidden="1"/>
    </xf>
    <xf numFmtId="0" fontId="0" fillId="2" borderId="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7" fillId="2" borderId="22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0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3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15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0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4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8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9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30" xfId="0" applyNumberFormat="1" applyFont="1" applyFill="1" applyBorder="1" applyAlignment="1" applyProtection="1">
      <alignment horizontal="center" vertical="center" shrinkToFit="1"/>
      <protection locked="0" hidden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10" fillId="0" borderId="31" xfId="0" applyFont="1" applyBorder="1" applyAlignment="1" applyProtection="1">
      <alignment horizontal="center" wrapText="1" shrinkToFit="1"/>
      <protection hidden="1"/>
    </xf>
    <xf numFmtId="0" fontId="10" fillId="0" borderId="32" xfId="0" applyFont="1" applyBorder="1" applyAlignment="1" applyProtection="1">
      <alignment horizontal="center" wrapText="1" shrinkToFit="1"/>
      <protection hidden="1"/>
    </xf>
    <xf numFmtId="0" fontId="10" fillId="0" borderId="33" xfId="0" applyFont="1" applyBorder="1" applyAlignment="1" applyProtection="1">
      <alignment horizontal="center" wrapText="1" shrinkToFit="1"/>
      <protection hidden="1"/>
    </xf>
    <xf numFmtId="0" fontId="6" fillId="0" borderId="2" xfId="0" applyFont="1" applyBorder="1" applyAlignment="1" applyProtection="1">
      <alignment horizontal="left" shrinkToFit="1"/>
      <protection hidden="1"/>
    </xf>
    <xf numFmtId="0" fontId="11" fillId="0" borderId="5" xfId="0" applyFont="1" applyBorder="1" applyAlignment="1" applyProtection="1">
      <alignment horizontal="center" vertical="center" wrapText="1" shrinkToFit="1"/>
      <protection hidden="1"/>
    </xf>
    <xf numFmtId="0" fontId="11" fillId="0" borderId="6" xfId="0" applyFont="1" applyBorder="1" applyAlignment="1" applyProtection="1">
      <alignment horizontal="center" vertical="center" wrapText="1" shrinkToFit="1"/>
      <protection hidden="1"/>
    </xf>
    <xf numFmtId="0" fontId="11" fillId="0" borderId="7" xfId="0" applyFont="1" applyBorder="1" applyAlignment="1" applyProtection="1">
      <alignment horizontal="center" vertical="center" wrapText="1" shrinkToFit="1"/>
      <protection hidden="1"/>
    </xf>
    <xf numFmtId="0" fontId="11" fillId="0" borderId="8" xfId="0" applyFont="1" applyBorder="1" applyAlignment="1" applyProtection="1">
      <alignment horizontal="center" vertical="center" wrapText="1" shrinkToFit="1"/>
      <protection hidden="1"/>
    </xf>
    <xf numFmtId="0" fontId="11" fillId="0" borderId="0" xfId="0" applyFont="1" applyBorder="1" applyAlignment="1" applyProtection="1">
      <alignment horizontal="center" vertical="center" wrapText="1" shrinkToFit="1"/>
      <protection hidden="1"/>
    </xf>
    <xf numFmtId="0" fontId="11" fillId="0" borderId="9" xfId="0" applyFont="1" applyBorder="1" applyAlignment="1" applyProtection="1">
      <alignment horizontal="center" vertical="center" wrapText="1" shrinkToFit="1"/>
      <protection hidden="1"/>
    </xf>
    <xf numFmtId="0" fontId="6" fillId="0" borderId="0" xfId="0" applyFont="1" applyBorder="1" applyAlignment="1" applyProtection="1">
      <alignment horizontal="center" shrinkToFit="1"/>
      <protection hidden="1"/>
    </xf>
    <xf numFmtId="0" fontId="12" fillId="0" borderId="1" xfId="0" applyFont="1" applyBorder="1" applyAlignment="1" applyProtection="1">
      <alignment horizontal="center" vertical="center" shrinkToFit="1"/>
      <protection hidden="1"/>
    </xf>
    <xf numFmtId="0" fontId="6" fillId="2" borderId="16" xfId="0" applyFont="1" applyFill="1" applyBorder="1" applyAlignment="1" applyProtection="1">
      <alignment horizontal="center" vertical="center" shrinkToFit="1"/>
      <protection locked="0" hidden="1"/>
    </xf>
    <xf numFmtId="0" fontId="6" fillId="2" borderId="17" xfId="0" applyFont="1" applyFill="1" applyBorder="1" applyAlignment="1" applyProtection="1">
      <alignment horizontal="center" vertical="center" shrinkToFit="1"/>
      <protection locked="0" hidden="1"/>
    </xf>
    <xf numFmtId="0" fontId="6" fillId="2" borderId="18" xfId="0" applyFont="1" applyFill="1" applyBorder="1" applyAlignment="1" applyProtection="1">
      <alignment horizontal="center" vertical="center" shrinkToFit="1"/>
      <protection locked="0" hidden="1"/>
    </xf>
    <xf numFmtId="0" fontId="5" fillId="0" borderId="19" xfId="0" applyFont="1" applyBorder="1" applyAlignment="1" applyProtection="1">
      <alignment horizontal="center" vertical="center" wrapText="1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3"/>
  <sheetViews>
    <sheetView tabSelected="1" view="pageBreakPreview" zoomScale="55" zoomScaleNormal="55" zoomScaleSheetLayoutView="55" workbookViewId="0">
      <selection activeCell="AY1" sqref="AY1:BB1"/>
    </sheetView>
  </sheetViews>
  <sheetFormatPr defaultColWidth="9" defaultRowHeight="18" x14ac:dyDescent="0.55000000000000004"/>
  <cols>
    <col min="1" max="1" width="8.83203125" style="11" customWidth="1"/>
    <col min="2" max="2" width="9" style="11" customWidth="1"/>
    <col min="3" max="4" width="11" style="11" hidden="1" customWidth="1"/>
    <col min="5" max="6" width="9" style="11" hidden="1" customWidth="1"/>
    <col min="7" max="10" width="10.83203125" style="11" customWidth="1"/>
    <col min="11" max="11" width="1.25" style="11" customWidth="1"/>
    <col min="12" max="12" width="8.83203125" style="11" customWidth="1"/>
    <col min="13" max="13" width="7" style="11" bestFit="1" customWidth="1"/>
    <col min="14" max="15" width="11" style="11" hidden="1" customWidth="1"/>
    <col min="16" max="17" width="9" style="11" hidden="1" customWidth="1"/>
    <col min="18" max="21" width="10.83203125" style="11" customWidth="1"/>
    <col min="22" max="22" width="1.25" style="11" customWidth="1"/>
    <col min="23" max="23" width="8.83203125" style="11" customWidth="1"/>
    <col min="24" max="24" width="7" style="11" bestFit="1" customWidth="1"/>
    <col min="25" max="25" width="11" style="11" hidden="1" customWidth="1"/>
    <col min="26" max="27" width="9" style="11" hidden="1" customWidth="1"/>
    <col min="28" max="28" width="9.08203125" style="11" hidden="1" customWidth="1"/>
    <col min="29" max="32" width="10.83203125" style="11" customWidth="1"/>
    <col min="33" max="33" width="1.25" style="11" customWidth="1"/>
    <col min="34" max="34" width="8.83203125" style="11" customWidth="1"/>
    <col min="35" max="35" width="7" style="11" bestFit="1" customWidth="1"/>
    <col min="36" max="36" width="11" style="11" hidden="1" customWidth="1"/>
    <col min="37" max="39" width="9" style="11" hidden="1" customWidth="1"/>
    <col min="40" max="43" width="10.83203125" style="11" customWidth="1"/>
    <col min="44" max="44" width="1.25" style="11" customWidth="1"/>
    <col min="45" max="45" width="8.83203125" style="11" customWidth="1"/>
    <col min="46" max="46" width="7" style="11" customWidth="1"/>
    <col min="47" max="47" width="11" style="11" hidden="1" customWidth="1"/>
    <col min="48" max="49" width="9" style="11" hidden="1" customWidth="1"/>
    <col min="50" max="50" width="9.08203125" style="11" hidden="1" customWidth="1"/>
    <col min="51" max="54" width="10.83203125" style="11" customWidth="1"/>
    <col min="55" max="67" width="9" style="11" hidden="1" customWidth="1"/>
    <col min="68" max="69" width="8.58203125" style="11" hidden="1" customWidth="1"/>
    <col min="70" max="70" width="9" style="11" hidden="1" customWidth="1"/>
    <col min="71" max="16384" width="9" style="11"/>
  </cols>
  <sheetData>
    <row r="1" spans="1:70" s="6" customFormat="1" ht="55.5" customHeight="1" thickBot="1" x14ac:dyDescent="1.1499999999999999">
      <c r="A1" s="79" t="s">
        <v>29</v>
      </c>
      <c r="B1" s="79"/>
      <c r="C1" s="79"/>
      <c r="D1" s="79"/>
      <c r="E1" s="79"/>
      <c r="F1" s="79"/>
      <c r="G1" s="79"/>
      <c r="H1" s="79"/>
      <c r="I1" s="79"/>
      <c r="J1" s="79"/>
      <c r="K1" s="5"/>
      <c r="L1" s="76" t="s">
        <v>28</v>
      </c>
      <c r="M1" s="77"/>
      <c r="N1" s="77"/>
      <c r="O1" s="78"/>
      <c r="P1" s="29"/>
      <c r="Q1" s="29"/>
      <c r="R1" s="88" t="s">
        <v>27</v>
      </c>
      <c r="S1" s="89"/>
      <c r="T1" s="89"/>
      <c r="U1" s="90"/>
      <c r="V1" s="35"/>
      <c r="W1" s="15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Y1" s="75"/>
      <c r="AZ1" s="75"/>
      <c r="BA1" s="75"/>
      <c r="BB1" s="75"/>
    </row>
    <row r="2" spans="1:70" s="6" customFormat="1" ht="34.5" customHeight="1" x14ac:dyDescent="1.1000000000000001">
      <c r="A2" s="80" t="s">
        <v>33</v>
      </c>
      <c r="B2" s="81"/>
      <c r="C2" s="81"/>
      <c r="D2" s="81"/>
      <c r="E2" s="81"/>
      <c r="F2" s="81"/>
      <c r="G2" s="81"/>
      <c r="H2" s="81"/>
      <c r="I2" s="81"/>
      <c r="J2" s="82"/>
      <c r="K2" s="5"/>
      <c r="L2" s="40" t="s">
        <v>6</v>
      </c>
      <c r="M2" s="40"/>
      <c r="N2" s="36"/>
      <c r="O2" s="38"/>
      <c r="P2" s="31"/>
      <c r="Q2" s="31"/>
      <c r="R2" s="42" t="s">
        <v>30</v>
      </c>
      <c r="S2" s="42"/>
      <c r="T2" s="43" t="s">
        <v>31</v>
      </c>
      <c r="U2" s="45" t="s">
        <v>2</v>
      </c>
      <c r="V2" s="28"/>
      <c r="W2" s="41" t="s">
        <v>6</v>
      </c>
      <c r="X2" s="41"/>
      <c r="Y2" s="30"/>
      <c r="Z2" s="31"/>
      <c r="AA2" s="31"/>
      <c r="AB2" s="31"/>
      <c r="AC2" s="87" t="s">
        <v>30</v>
      </c>
      <c r="AD2" s="87"/>
      <c r="AE2" s="44" t="s">
        <v>31</v>
      </c>
      <c r="AF2" s="39" t="s">
        <v>2</v>
      </c>
      <c r="AG2" s="21"/>
      <c r="AH2" s="41" t="s">
        <v>6</v>
      </c>
      <c r="AI2" s="41"/>
      <c r="AJ2" s="30"/>
      <c r="AK2" s="31"/>
      <c r="AL2" s="31"/>
      <c r="AM2" s="31"/>
      <c r="AN2" s="87" t="s">
        <v>30</v>
      </c>
      <c r="AO2" s="87"/>
      <c r="AP2" s="44" t="s">
        <v>31</v>
      </c>
      <c r="AQ2" s="39" t="s">
        <v>2</v>
      </c>
      <c r="AS2" s="41" t="s">
        <v>6</v>
      </c>
      <c r="AT2" s="41"/>
      <c r="AU2" s="30"/>
      <c r="AV2" s="31"/>
      <c r="AW2" s="31"/>
      <c r="AX2" s="31"/>
      <c r="AY2" s="87" t="s">
        <v>30</v>
      </c>
      <c r="AZ2" s="87"/>
      <c r="BA2" s="91" t="s">
        <v>31</v>
      </c>
      <c r="BB2" s="39" t="s">
        <v>2</v>
      </c>
      <c r="BC2" s="8" t="s">
        <v>12</v>
      </c>
      <c r="BD2" s="8" t="s">
        <v>13</v>
      </c>
      <c r="BE2" s="8" t="s">
        <v>14</v>
      </c>
      <c r="BF2" s="8" t="s">
        <v>15</v>
      </c>
      <c r="BG2" s="8" t="s">
        <v>16</v>
      </c>
      <c r="BH2" s="8" t="s">
        <v>17</v>
      </c>
      <c r="BI2" s="8"/>
      <c r="BJ2" s="8"/>
      <c r="BK2" s="8" t="s">
        <v>18</v>
      </c>
      <c r="BL2" s="8" t="s">
        <v>19</v>
      </c>
      <c r="BM2" s="8" t="s">
        <v>20</v>
      </c>
      <c r="BN2" s="8" t="s">
        <v>21</v>
      </c>
      <c r="BO2" s="8" t="s">
        <v>22</v>
      </c>
      <c r="BP2" s="8" t="s">
        <v>23</v>
      </c>
      <c r="BQ2" s="8" t="s">
        <v>24</v>
      </c>
    </row>
    <row r="3" spans="1:70" s="6" customFormat="1" ht="36" customHeight="1" x14ac:dyDescent="0.55000000000000004">
      <c r="A3" s="83"/>
      <c r="B3" s="84"/>
      <c r="C3" s="84"/>
      <c r="D3" s="84"/>
      <c r="E3" s="84"/>
      <c r="F3" s="84"/>
      <c r="G3" s="84"/>
      <c r="H3" s="84"/>
      <c r="I3" s="84"/>
      <c r="J3" s="85"/>
      <c r="K3" s="5"/>
      <c r="L3" s="41"/>
      <c r="M3" s="41"/>
      <c r="N3" s="20" t="s">
        <v>5</v>
      </c>
      <c r="O3" s="20" t="s">
        <v>4</v>
      </c>
      <c r="P3" s="20" t="s">
        <v>3</v>
      </c>
      <c r="Q3" s="20" t="s">
        <v>3</v>
      </c>
      <c r="R3" s="20" t="s">
        <v>5</v>
      </c>
      <c r="S3" s="20" t="s">
        <v>4</v>
      </c>
      <c r="T3" s="44"/>
      <c r="U3" s="39"/>
      <c r="V3" s="7"/>
      <c r="W3" s="41"/>
      <c r="X3" s="41"/>
      <c r="Y3" s="20" t="s">
        <v>5</v>
      </c>
      <c r="Z3" s="20" t="s">
        <v>4</v>
      </c>
      <c r="AA3" s="20" t="s">
        <v>3</v>
      </c>
      <c r="AB3" s="20" t="s">
        <v>3</v>
      </c>
      <c r="AC3" s="20" t="s">
        <v>5</v>
      </c>
      <c r="AD3" s="20" t="s">
        <v>4</v>
      </c>
      <c r="AE3" s="44"/>
      <c r="AF3" s="39"/>
      <c r="AG3" s="7"/>
      <c r="AH3" s="41"/>
      <c r="AI3" s="41"/>
      <c r="AJ3" s="20" t="s">
        <v>5</v>
      </c>
      <c r="AK3" s="20" t="s">
        <v>4</v>
      </c>
      <c r="AL3" s="20" t="s">
        <v>3</v>
      </c>
      <c r="AM3" s="20" t="s">
        <v>3</v>
      </c>
      <c r="AN3" s="20" t="s">
        <v>5</v>
      </c>
      <c r="AO3" s="20" t="s">
        <v>4</v>
      </c>
      <c r="AP3" s="44"/>
      <c r="AQ3" s="39"/>
      <c r="AR3" s="7"/>
      <c r="AS3" s="41"/>
      <c r="AT3" s="41"/>
      <c r="AU3" s="20" t="s">
        <v>5</v>
      </c>
      <c r="AV3" s="20" t="s">
        <v>4</v>
      </c>
      <c r="AW3" s="20" t="s">
        <v>3</v>
      </c>
      <c r="AX3" s="20" t="s">
        <v>3</v>
      </c>
      <c r="AY3" s="20" t="s">
        <v>5</v>
      </c>
      <c r="AZ3" s="20" t="s">
        <v>4</v>
      </c>
      <c r="BA3" s="43"/>
      <c r="BB3" s="39"/>
      <c r="BC3" s="61" t="s">
        <v>9</v>
      </c>
      <c r="BD3" s="62"/>
      <c r="BE3" s="62"/>
      <c r="BF3" s="62"/>
      <c r="BG3" s="62"/>
      <c r="BH3" s="62"/>
      <c r="BI3" s="62"/>
      <c r="BJ3" s="62"/>
      <c r="BK3">
        <v>1</v>
      </c>
      <c r="BL3" s="61" t="s">
        <v>10</v>
      </c>
      <c r="BM3" s="62"/>
      <c r="BN3" s="62"/>
      <c r="BO3" s="62"/>
      <c r="BP3" s="62"/>
      <c r="BQ3" s="62"/>
    </row>
    <row r="4" spans="1:70" s="6" customFormat="1" ht="34.5" customHeight="1" thickBot="1" x14ac:dyDescent="0.6">
      <c r="A4" s="83"/>
      <c r="B4" s="84"/>
      <c r="C4" s="84"/>
      <c r="D4" s="84"/>
      <c r="E4" s="84"/>
      <c r="F4" s="84"/>
      <c r="G4" s="84"/>
      <c r="H4" s="84"/>
      <c r="I4" s="84"/>
      <c r="J4" s="85"/>
      <c r="K4" s="5"/>
      <c r="L4" s="12">
        <f>A33+1</f>
        <v>31</v>
      </c>
      <c r="M4" s="3" t="s">
        <v>1</v>
      </c>
      <c r="N4" s="2">
        <f>IF($G$6="官公署用",($BH$5)+(MAX((MIN($BG$7,L4)-$BG$6+1)*$BH$7,0))+(MAX((MIN($BG$9,L4)-$BG$8+1)*$BH$9,0))+(MAX((MIN($BG$11,L4)-$BG$10+1)*$BH$11,0))+(MAX((MIN($BG$13,L4)-$BG$12+1)*$BH$13,0)),IF($G$6="家庭用(減免後）",($BD$5)+(MAX((MIN($BC$7,L4)-$BC$6+1)*$BD$7,0))+(MAX((MIN($BC$9,L4)-$BC$8+1)*$BD$9,0))+(MAX((MIN($BC$11,L4)-$BC$10+1)*$BD$11,0))+(MAX((MIN($BC$13,L4)-$BC$12+1)*$BD$13,0)),IF($G$6="営業用（減免後）",($BF$5)+(MAX((MIN($BE$7,L4)-$BE$6+1)*$BF$7,0))+(MAX((MIN($BE$9,L4)-$BE$8+1)*$BF$9,0))+(MAX((MIN($BE$11,L4)-$BE$10+1)*$BF$11,0))+(MAX((MIN($BE$13,L4)-$BE$12+1)*$BF$13,0)),IF($G$6="臨時用",L4*$BI$5,0))))</f>
        <v>6937</v>
      </c>
      <c r="O4" s="2">
        <f>IF(AND($G$6="臨時用",L4=0),0,IF($R$1="下水道有",IF(OR($G$6="官公署用",$G$6="営業用（減免済）",$G$6="臨時用"),($BQ$5)+(MAX((MIN($BP$7,L4)-$BP$6+1)*$BQ$7,0))+(MAX((MIN($BP$9,L4)-$BP$8+1)*$BQ$9,0))+(MAX((MIN($BP$11,L4)-$BP$10+1)*$BQ$11,0))+(MAX((MIN($BP$13,L4)-$BP$12+1)*$BQ$13,0))+(MAX((MIN($BP$15,L4)-$BP$14+1)*$BQ$15,0))+(MAX((MIN($BP$17,L4)-$BP$16+1)*$BQ$17,0))+(MAX((MIN($BP$19,L4)-$BP$18+1)*$BQ$19,0)),$BM$5+(MAX((MIN($BL$7,L4)-$BL$6+1)*$BM$7,0))+(MAX((MIN($BL$9,L4)-$BL$8+1)*$BM$9,0))+(MAX((MIN($BL$11,L4)-$BL$10+1)*$BM$11,0))+(MAX((MIN($BL$13,L4)-$BL$12+1)*$BM$13,0))+(MAX((MIN($BL$15,L4)-$BL$14+1)*$BM$15,0))),0))</f>
        <v>1708</v>
      </c>
      <c r="P4" s="2">
        <f t="shared" ref="P4" si="0">ROUNDDOWN(N4*0.1,0)</f>
        <v>693</v>
      </c>
      <c r="Q4" s="2">
        <f t="shared" ref="Q4" si="1">ROUNDDOWN(O4*0.1,0)</f>
        <v>170</v>
      </c>
      <c r="R4" s="2">
        <f>N4+P4</f>
        <v>7630</v>
      </c>
      <c r="S4" s="2">
        <f>O4+Q4</f>
        <v>1878</v>
      </c>
      <c r="T4" s="2">
        <f>SUM(P4:Q4)</f>
        <v>863</v>
      </c>
      <c r="U4" s="2">
        <f>SUM(R4:S4)</f>
        <v>9508</v>
      </c>
      <c r="V4" s="4"/>
      <c r="W4" s="12">
        <f>L33+1</f>
        <v>61</v>
      </c>
      <c r="X4" s="3" t="s">
        <v>1</v>
      </c>
      <c r="Y4" s="2">
        <f>IF($G$6="官公署用",($BH$5)+(MAX((MIN($BG$7,W4)-$BG$6+1)*$BH$7,0))+(MAX((MIN($BG$9,W4)-$BG$8+1)*$BH$9,0))+(MAX((MIN($BG$11,W4)-$BG$10+1)*$BH$11,0))+(MAX((MIN($BG$13,W4)-$BG$12+1)*$BH$13,0)),IF($G$6="家庭用(減免後）",($BD$5)+(MAX((MIN($BC$7,W4)-$BC$6+1)*$BD$7,0))+(MAX((MIN($BC$9,W4)-$BC$8+1)*$BD$9,0))+(MAX((MIN($BC$11,W4)-$BC$10+1)*$BD$11,0))+(MAX((MIN($BC$13,W4)-$BC$12+1)*$BD$13,0)),IF($G$6="営業用（減免後）",($BF$5)+(MAX((MIN($BE$7,W4)-$BE$6+1)*$BF$7,0))+(MAX((MIN($BE$9,W4)-$BE$8+1)*$BF$9,0))+(MAX((MIN($BE$11,W4)-$BE$10+1)*$BF$11,0))+(MAX((MIN($BE$13,W4)-$BE$12+1)*$BF$13,0)),IF($G$6="臨時用",W4*$BI$5,0))))</f>
        <v>14947</v>
      </c>
      <c r="Z4" s="2">
        <f>IF(AND($G$6="臨時用",W4=0),0,IF($R$1="下水道有",IF(OR($G$6="官公署用",$G$6="営業用（減免済）",$G$6="臨時用"),($BQ$5)+(MAX((MIN($BP$7,W4)-$BP$6+1)*$BQ$7,0))+(MAX((MIN($BP$9,W4)-$BP$8+1)*$BQ$9,0))+(MAX((MIN($BP$11,W4)-$BP$10+1)*$BQ$11,0))+(MAX((MIN($BP$13,W4)-$BP$12+1)*$BQ$13,0))+(MAX((MIN($BP$15,W4)-$BP$14+1)*$BQ$15,0))+(MAX((MIN($BP$17,W4)-$BP$16+1)*$BQ$17,0))+(MAX((MIN($BP$19,W4)-$BP$18+1)*$BQ$19,0)),$BM$5+(MAX((MIN($BL$7,W4)-$BL$6+1)*$BM$7,0))+(MAX((MIN($BL$9,W4)-$BL$8+1)*$BM$9,0))+(MAX((MIN($BL$11,W4)-$BL$10+1)*$BM$11,0))+(MAX((MIN($BL$13,W4)-$BL$12+1)*$BM$13,0))+(MAX((MIN($BL$15,W4)-$BL$14+1)*$BM$15,0))),0))</f>
        <v>3880</v>
      </c>
      <c r="AA4" s="2">
        <f t="shared" ref="AA4" si="2">ROUNDDOWN(Y4*0.1,0)</f>
        <v>1494</v>
      </c>
      <c r="AB4" s="2">
        <f t="shared" ref="AB4" si="3">ROUNDDOWN(Z4*0.1,0)</f>
        <v>388</v>
      </c>
      <c r="AC4" s="2">
        <f>Y4+AA4</f>
        <v>16441</v>
      </c>
      <c r="AD4" s="2">
        <f>Z4+AB4</f>
        <v>4268</v>
      </c>
      <c r="AE4" s="2">
        <f>SUM(AA4:AB4)</f>
        <v>1882</v>
      </c>
      <c r="AF4" s="2">
        <f>SUM(AC4:AD4)</f>
        <v>20709</v>
      </c>
      <c r="AG4" s="4"/>
      <c r="AH4" s="12">
        <f>W33+1</f>
        <v>91</v>
      </c>
      <c r="AI4" s="3" t="s">
        <v>1</v>
      </c>
      <c r="AJ4" s="2">
        <f>IF($G$6="官公署用",($BH$5)+(MAX((MIN($BG$7,AH4)-$BG$6+1)*$BH$7,0))+(MAX((MIN($BG$9,AH4)-$BG$8+1)*$BH$9,0))+(MAX((MIN($BG$11,AH4)-$BG$10+1)*$BH$11,0))+(MAX((MIN($BG$13,AH4)-$BG$12+1)*$BH$13,0)),IF($G$6="家庭用(減免後）",($BD$5)+(MAX((MIN($BC$7,AH4)-$BC$6+1)*$BD$7,0))+(MAX((MIN($BC$9,AH4)-$BC$8+1)*$BD$9,0))+(MAX((MIN($BC$11,AH4)-$BC$10+1)*$BD$11,0))+(MAX((MIN($BC$13,AH4)-$BC$12+1)*$BD$13,0)),IF($G$6="営業用（減免後）",($BF$5)+(MAX((MIN($BE$7,AH4)-$BE$6+1)*$BF$7,0))+(MAX((MIN($BE$9,AH4)-$BE$8+1)*$BF$9,0))+(MAX((MIN($BE$11,AH4)-$BE$10+1)*$BF$11,0))+(MAX((MIN($BE$13,AH4)-$BE$12+1)*$BF$13,0)),IF($G$6="臨時用",AH4*$BI$5,0))))</f>
        <v>22957</v>
      </c>
      <c r="AK4" s="2">
        <f>IF(AND($G$6="臨時用",AH4=0),0,IF($R$1="下水道有",IF(OR($G$6="官公署用",$G$6="営業用（減免済）",$G$6="臨時用"),($BQ$5)+(MAX((MIN($BP$7,AH4)-$BP$6+1)*$BQ$7,0))+(MAX((MIN($BP$9,AH4)-$BP$8+1)*$BQ$9,0))+(MAX((MIN($BP$11,AH4)-$BP$10+1)*$BQ$11,0))+(MAX((MIN($BP$13,AH4)-$BP$12+1)*$BQ$13,0))+(MAX((MIN($BP$15,AH4)-$BP$14+1)*$BQ$15,0))+(MAX((MIN($BP$17,AH4)-$BP$16+1)*$BQ$17,0))+(MAX((MIN($BP$19,AH4)-$BP$18+1)*$BQ$19,0)),$BM$5+(MAX((MIN($BL$7,AH4)-$BL$6+1)*$BM$7,0))+(MAX((MIN($BL$9,AH4)-$BL$8+1)*$BM$9,0))+(MAX((MIN($BL$11,AH4)-$BL$10+1)*$BM$11,0))+(MAX((MIN($BL$13,AH4)-$BL$12+1)*$BM$13,0))+(MAX((MIN($BL$15,AH4)-$BL$14+1)*$BM$15,0))),0))</f>
        <v>6280</v>
      </c>
      <c r="AL4" s="2">
        <f t="shared" ref="AL4" si="4">ROUNDDOWN(AJ4*0.1,0)</f>
        <v>2295</v>
      </c>
      <c r="AM4" s="2">
        <f t="shared" ref="AM4" si="5">ROUNDDOWN(AK4*0.1,0)</f>
        <v>628</v>
      </c>
      <c r="AN4" s="2">
        <f>AJ4+AL4</f>
        <v>25252</v>
      </c>
      <c r="AO4" s="2">
        <f>AK4+AM4</f>
        <v>6908</v>
      </c>
      <c r="AP4" s="2">
        <f>SUM(AL4:AM4)</f>
        <v>2923</v>
      </c>
      <c r="AQ4" s="2">
        <f>SUM(AN4:AO4)</f>
        <v>32160</v>
      </c>
      <c r="AR4" s="4"/>
      <c r="AS4" s="12">
        <f>AH33+1</f>
        <v>121</v>
      </c>
      <c r="AT4" s="3" t="s">
        <v>1</v>
      </c>
      <c r="AU4" s="2">
        <f>IF($G$6="官公署用",($BH$5)+(MAX((MIN($BG$7,AS4)-$BG$6+1)*$BH$7,0))+(MAX((MIN($BG$9,AS4)-$BG$8+1)*$BH$9,0))+(MAX((MIN($BG$11,AS4)-$BG$10+1)*$BH$11,0))+(MAX((MIN($BG$13,AS4)-$BG$12+1)*$BH$13,0)),IF($G$6="家庭用(減免後）",($BD$5)+(MAX((MIN($BC$7,AS4)-$BC$6+1)*$BD$7,0))+(MAX((MIN($BC$9,AS4)-$BC$8+1)*$BD$9,0))+(MAX((MIN($BC$11,AS4)-$BC$10+1)*$BD$11,0))+(MAX((MIN($BC$13,AS4)-$BC$12+1)*$BD$13,0)),IF($G$6="営業用（減免後）",($BF$5)+(MAX((MIN($BE$7,AS4)-$BE$6+1)*$BF$7,0))+(MAX((MIN($BE$9,AS4)-$BE$8+1)*$BF$9,0))+(MAX((MIN($BE$11,AS4)-$BE$10+1)*$BF$11,0))+(MAX((MIN($BE$13,AS4)-$BE$12+1)*$BF$13,0)),IF($G$6="臨時用",AS4*$BI$5,0))))</f>
        <v>31786</v>
      </c>
      <c r="AV4" s="2">
        <f>IF(AND($G$6="臨時用",AS4=0),0,IF($R$1="下水道有",IF(OR($G$6="官公署用",$G$6="営業用（減免済）",$G$6="臨時用"),($BQ$5)+(MAX((MIN($BP$7,AS4)-$BP$6+1)*$BQ$7,0))+(MAX((MIN($BP$9,AS4)-$BP$8+1)*$BQ$9,0))+(MAX((MIN($BP$11,AS4)-$BP$10+1)*$BQ$11,0))+(MAX((MIN($BP$13,AS4)-$BP$12+1)*$BQ$13,0))+(MAX((MIN($BP$15,AS4)-$BP$14+1)*$BQ$15,0))+(MAX((MIN($BP$17,AS4)-$BP$16+1)*$BQ$17,0))+(MAX((MIN($BP$19,AS4)-$BP$18+1)*$BQ$19,0)),$BM$5+(MAX((MIN($BL$7,AS4)-$BL$6+1)*$BM$7,0))+(MAX((MIN($BL$9,AS4)-$BL$8+1)*$BM$9,0))+(MAX((MIN($BL$11,AS4)-$BL$10+1)*$BM$11,0))+(MAX((MIN($BL$13,AS4)-$BL$12+1)*$BM$13,0))+(MAX((MIN($BL$15,AS4)-$BL$14+1)*$BM$15,0))),0))</f>
        <v>9100</v>
      </c>
      <c r="AW4" s="2">
        <f t="shared" ref="AW4" si="6">ROUNDDOWN(AU4*0.1,0)</f>
        <v>3178</v>
      </c>
      <c r="AX4" s="2">
        <f t="shared" ref="AX4" si="7">ROUNDDOWN(AV4*0.1,0)</f>
        <v>910</v>
      </c>
      <c r="AY4" s="2">
        <f>AU4+AW4</f>
        <v>34964</v>
      </c>
      <c r="AZ4" s="2">
        <f>AV4+AX4</f>
        <v>10010</v>
      </c>
      <c r="BA4" s="2">
        <f>SUM(AW4:AX4)</f>
        <v>4088</v>
      </c>
      <c r="BB4" s="2">
        <f>SUM(AY4:AZ4)</f>
        <v>44974</v>
      </c>
      <c r="BC4" s="73" t="s">
        <v>7</v>
      </c>
      <c r="BD4" s="74"/>
      <c r="BE4" s="72" t="s">
        <v>8</v>
      </c>
      <c r="BF4" s="72"/>
      <c r="BG4" s="72"/>
      <c r="BH4" s="72"/>
      <c r="BI4" s="72"/>
      <c r="BJ4" s="72"/>
      <c r="BK4">
        <v>2</v>
      </c>
      <c r="BL4" s="72" t="s">
        <v>7</v>
      </c>
      <c r="BM4" s="72"/>
      <c r="BN4" s="72" t="s">
        <v>8</v>
      </c>
      <c r="BO4" s="72"/>
      <c r="BP4" s="72"/>
      <c r="BQ4" s="72"/>
    </row>
    <row r="5" spans="1:70" s="6" customFormat="1" ht="33.75" customHeight="1" thickBot="1" x14ac:dyDescent="0.6">
      <c r="A5" s="58" t="s">
        <v>25</v>
      </c>
      <c r="B5" s="59"/>
      <c r="C5" s="59"/>
      <c r="D5" s="37"/>
      <c r="E5" s="25"/>
      <c r="F5" s="26"/>
      <c r="G5" s="46" t="s">
        <v>26</v>
      </c>
      <c r="H5" s="47"/>
      <c r="I5" s="47"/>
      <c r="J5" s="48"/>
      <c r="K5" s="5"/>
      <c r="L5" s="12">
        <f>L4+1</f>
        <v>32</v>
      </c>
      <c r="M5" s="3" t="s">
        <v>1</v>
      </c>
      <c r="N5" s="2">
        <f t="shared" ref="N5:N33" si="8">IF($G$6="官公署用",($BH$5)+(MAX((MIN($BG$7,L5)-$BG$6+1)*$BH$7,0))+(MAX((MIN($BG$9,L5)-$BG$8+1)*$BH$9,0))+(MAX((MIN($BG$11,L5)-$BG$10+1)*$BH$11,0))+(MAX((MIN($BG$13,L5)-$BG$12+1)*$BH$13,0)),IF($G$6="家庭用(減免後）",($BD$5)+(MAX((MIN($BC$7,L5)-$BC$6+1)*$BD$7,0))+(MAX((MIN($BC$9,L5)-$BC$8+1)*$BD$9,0))+(MAX((MIN($BC$11,L5)-$BC$10+1)*$BD$11,0))+(MAX((MIN($BC$13,L5)-$BC$12+1)*$BD$13,0)),IF($G$6="営業用（減免後）",($BF$5)+(MAX((MIN($BE$7,L5)-$BE$6+1)*$BF$7,0))+(MAX((MIN($BE$9,L5)-$BE$8+1)*$BF$9,0))+(MAX((MIN($BE$11,L5)-$BE$10+1)*$BF$11,0))+(MAX((MIN($BE$13,L5)-$BE$12+1)*$BF$13,0)),IF($G$6="臨時用",L5*$BI$5,0))))</f>
        <v>7204</v>
      </c>
      <c r="O5" s="2">
        <f t="shared" ref="O5:O33" si="9">IF(AND($G$6="臨時用",L5=0),0,IF($R$1="下水道有",IF(OR($G$6="官公署用",$G$6="営業用（減免済）",$G$6="臨時用"),($BQ$5)+(MAX((MIN($BP$7,L5)-$BP$6+1)*$BQ$7,0))+(MAX((MIN($BP$9,L5)-$BP$8+1)*$BQ$9,0))+(MAX((MIN($BP$11,L5)-$BP$10+1)*$BQ$11,0))+(MAX((MIN($BP$13,L5)-$BP$12+1)*$BQ$13,0))+(MAX((MIN($BP$15,L5)-$BP$14+1)*$BQ$15,0))+(MAX((MIN($BP$17,L5)-$BP$16+1)*$BQ$17,0))+(MAX((MIN($BP$19,L5)-$BP$18+1)*$BQ$19,0)),$BM$5+(MAX((MIN($BL$7,L5)-$BL$6+1)*$BM$7,0))+(MAX((MIN($BL$9,L5)-$BL$8+1)*$BM$9,0))+(MAX((MIN($BL$11,L5)-$BL$10+1)*$BM$11,0))+(MAX((MIN($BL$13,L5)-$BL$12+1)*$BM$13,0))+(MAX((MIN($BL$15,L5)-$BL$14+1)*$BM$15,0))),0))</f>
        <v>1776</v>
      </c>
      <c r="P5" s="2">
        <f t="shared" ref="P5:P33" si="10">ROUNDDOWN(N5*0.1,0)</f>
        <v>720</v>
      </c>
      <c r="Q5" s="2">
        <f t="shared" ref="Q5:Q33" si="11">ROUNDDOWN(O5*0.1,0)</f>
        <v>177</v>
      </c>
      <c r="R5" s="2">
        <f t="shared" ref="R5:R33" si="12">N5+P5</f>
        <v>7924</v>
      </c>
      <c r="S5" s="2">
        <f t="shared" ref="S5:S33" si="13">O5+Q5</f>
        <v>1953</v>
      </c>
      <c r="T5" s="2">
        <f t="shared" ref="T5:T33" si="14">SUM(P5:Q5)</f>
        <v>897</v>
      </c>
      <c r="U5" s="2">
        <f t="shared" ref="U5:U33" si="15">SUM(R5:S5)</f>
        <v>9877</v>
      </c>
      <c r="V5" s="4"/>
      <c r="W5" s="12">
        <f>W4+1</f>
        <v>62</v>
      </c>
      <c r="X5" s="3" t="s">
        <v>1</v>
      </c>
      <c r="Y5" s="2">
        <f t="shared" ref="Y5:Y33" si="16">IF($G$6="官公署用",($BH$5)+(MAX((MIN($BG$7,W5)-$BG$6+1)*$BH$7,0))+(MAX((MIN($BG$9,W5)-$BG$8+1)*$BH$9,0))+(MAX((MIN($BG$11,W5)-$BG$10+1)*$BH$11,0))+(MAX((MIN($BG$13,W5)-$BG$12+1)*$BH$13,0)),IF($G$6="家庭用(減免後）",($BD$5)+(MAX((MIN($BC$7,W5)-$BC$6+1)*$BD$7,0))+(MAX((MIN($BC$9,W5)-$BC$8+1)*$BD$9,0))+(MAX((MIN($BC$11,W5)-$BC$10+1)*$BD$11,0))+(MAX((MIN($BC$13,W5)-$BC$12+1)*$BD$13,0)),IF($G$6="営業用（減免後）",($BF$5)+(MAX((MIN($BE$7,W5)-$BE$6+1)*$BF$7,0))+(MAX((MIN($BE$9,W5)-$BE$8+1)*$BF$9,0))+(MAX((MIN($BE$11,W5)-$BE$10+1)*$BF$11,0))+(MAX((MIN($BE$13,W5)-$BE$12+1)*$BF$13,0)),IF($G$6="臨時用",W5*$BI$5,0))))</f>
        <v>15214</v>
      </c>
      <c r="Z5" s="2">
        <f t="shared" ref="Z5:Z33" si="17">IF(AND($G$6="臨時用",W5=0),0,IF($R$1="下水道有",IF(OR($G$6="官公署用",$G$6="営業用（減免済）",$G$6="臨時用"),($BQ$5)+(MAX((MIN($BP$7,W5)-$BP$6+1)*$BQ$7,0))+(MAX((MIN($BP$9,W5)-$BP$8+1)*$BQ$9,0))+(MAX((MIN($BP$11,W5)-$BP$10+1)*$BQ$11,0))+(MAX((MIN($BP$13,W5)-$BP$12+1)*$BQ$13,0))+(MAX((MIN($BP$15,W5)-$BP$14+1)*$BQ$15,0))+(MAX((MIN($BP$17,W5)-$BP$16+1)*$BQ$17,0))+(MAX((MIN($BP$19,W5)-$BP$18+1)*$BQ$19,0)),$BM$5+(MAX((MIN($BL$7,W5)-$BL$6+1)*$BM$7,0))+(MAX((MIN($BL$9,W5)-$BL$8+1)*$BM$9,0))+(MAX((MIN($BL$11,W5)-$BL$10+1)*$BM$11,0))+(MAX((MIN($BL$13,W5)-$BL$12+1)*$BM$13,0))+(MAX((MIN($BL$15,W5)-$BL$14+1)*$BM$15,0))),0))</f>
        <v>3960</v>
      </c>
      <c r="AA5" s="2">
        <f t="shared" ref="AA5:AA33" si="18">ROUNDDOWN(Y5*0.1,0)</f>
        <v>1521</v>
      </c>
      <c r="AB5" s="2">
        <f t="shared" ref="AB5:AB33" si="19">ROUNDDOWN(Z5*0.1,0)</f>
        <v>396</v>
      </c>
      <c r="AC5" s="2">
        <f t="shared" ref="AC5:AC33" si="20">Y5+AA5</f>
        <v>16735</v>
      </c>
      <c r="AD5" s="2">
        <f t="shared" ref="AD5:AD33" si="21">Z5+AB5</f>
        <v>4356</v>
      </c>
      <c r="AE5" s="2">
        <f t="shared" ref="AE5:AE33" si="22">SUM(AA5:AB5)</f>
        <v>1917</v>
      </c>
      <c r="AF5" s="2">
        <f t="shared" ref="AF5:AF33" si="23">SUM(AC5:AD5)</f>
        <v>21091</v>
      </c>
      <c r="AG5" s="4"/>
      <c r="AH5" s="12">
        <f>AH4+1</f>
        <v>92</v>
      </c>
      <c r="AI5" s="3" t="s">
        <v>1</v>
      </c>
      <c r="AJ5" s="2">
        <f t="shared" ref="AJ5:AJ33" si="24">IF($G$6="官公署用",($BH$5)+(MAX((MIN($BG$7,AH5)-$BG$6+1)*$BH$7,0))+(MAX((MIN($BG$9,AH5)-$BG$8+1)*$BH$9,0))+(MAX((MIN($BG$11,AH5)-$BG$10+1)*$BH$11,0))+(MAX((MIN($BG$13,AH5)-$BG$12+1)*$BH$13,0)),IF($G$6="家庭用(減免後）",($BD$5)+(MAX((MIN($BC$7,AH5)-$BC$6+1)*$BD$7,0))+(MAX((MIN($BC$9,AH5)-$BC$8+1)*$BD$9,0))+(MAX((MIN($BC$11,AH5)-$BC$10+1)*$BD$11,0))+(MAX((MIN($BC$13,AH5)-$BC$12+1)*$BD$13,0)),IF($G$6="営業用（減免後）",($BF$5)+(MAX((MIN($BE$7,AH5)-$BE$6+1)*$BF$7,0))+(MAX((MIN($BE$9,AH5)-$BE$8+1)*$BF$9,0))+(MAX((MIN($BE$11,AH5)-$BE$10+1)*$BF$11,0))+(MAX((MIN($BE$13,AH5)-$BE$12+1)*$BF$13,0)),IF($G$6="臨時用",AH5*$BI$5,0))))</f>
        <v>23224</v>
      </c>
      <c r="AK5" s="2">
        <f t="shared" ref="AK5:AK33" si="25">IF(AND($G$6="臨時用",AH5=0),0,IF($R$1="下水道有",IF(OR($G$6="官公署用",$G$6="営業用（減免済）",$G$6="臨時用"),($BQ$5)+(MAX((MIN($BP$7,AH5)-$BP$6+1)*$BQ$7,0))+(MAX((MIN($BP$9,AH5)-$BP$8+1)*$BQ$9,0))+(MAX((MIN($BP$11,AH5)-$BP$10+1)*$BQ$11,0))+(MAX((MIN($BP$13,AH5)-$BP$12+1)*$BQ$13,0))+(MAX((MIN($BP$15,AH5)-$BP$14+1)*$BQ$15,0))+(MAX((MIN($BP$17,AH5)-$BP$16+1)*$BQ$17,0))+(MAX((MIN($BP$19,AH5)-$BP$18+1)*$BQ$19,0)),$BM$5+(MAX((MIN($BL$7,AH5)-$BL$6+1)*$BM$7,0))+(MAX((MIN($BL$9,AH5)-$BL$8+1)*$BM$9,0))+(MAX((MIN($BL$11,AH5)-$BL$10+1)*$BM$11,0))+(MAX((MIN($BL$13,AH5)-$BL$12+1)*$BM$13,0))+(MAX((MIN($BL$15,AH5)-$BL$14+1)*$BM$15,0))),0))</f>
        <v>6360</v>
      </c>
      <c r="AL5" s="2">
        <f t="shared" ref="AL5:AL33" si="26">ROUNDDOWN(AJ5*0.1,0)</f>
        <v>2322</v>
      </c>
      <c r="AM5" s="2">
        <f t="shared" ref="AM5:AM33" si="27">ROUNDDOWN(AK5*0.1,0)</f>
        <v>636</v>
      </c>
      <c r="AN5" s="2">
        <f t="shared" ref="AN5:AN33" si="28">AJ5+AL5</f>
        <v>25546</v>
      </c>
      <c r="AO5" s="2">
        <f t="shared" ref="AO5:AO33" si="29">AK5+AM5</f>
        <v>6996</v>
      </c>
      <c r="AP5" s="2">
        <f t="shared" ref="AP5:AP33" si="30">SUM(AL5:AM5)</f>
        <v>2958</v>
      </c>
      <c r="AQ5" s="2">
        <f t="shared" ref="AQ5:AQ33" si="31">SUM(AN5:AO5)</f>
        <v>32542</v>
      </c>
      <c r="AR5" s="4"/>
      <c r="AS5" s="12">
        <f>AS4+1</f>
        <v>122</v>
      </c>
      <c r="AT5" s="3" t="s">
        <v>1</v>
      </c>
      <c r="AU5" s="2">
        <f t="shared" ref="AU5:AU33" si="32">IF($G$6="官公署用",($BH$5)+(MAX((MIN($BG$7,AS5)-$BG$6+1)*$BH$7,0))+(MAX((MIN($BG$9,AS5)-$BG$8+1)*$BH$9,0))+(MAX((MIN($BG$11,AS5)-$BG$10+1)*$BH$11,0))+(MAX((MIN($BG$13,AS5)-$BG$12+1)*$BH$13,0)),IF($G$6="家庭用(減免後）",($BD$5)+(MAX((MIN($BC$7,AS5)-$BC$6+1)*$BD$7,0))+(MAX((MIN($BC$9,AS5)-$BC$8+1)*$BD$9,0))+(MAX((MIN($BC$11,AS5)-$BC$10+1)*$BD$11,0))+(MAX((MIN($BC$13,AS5)-$BC$12+1)*$BD$13,0)),IF($G$6="営業用（減免後）",($BF$5)+(MAX((MIN($BE$7,AS5)-$BE$6+1)*$BF$7,0))+(MAX((MIN($BE$9,AS5)-$BE$8+1)*$BF$9,0))+(MAX((MIN($BE$11,AS5)-$BE$10+1)*$BF$11,0))+(MAX((MIN($BE$13,AS5)-$BE$12+1)*$BF$13,0)),IF($G$6="臨時用",AS5*$BI$5,0))))</f>
        <v>32092</v>
      </c>
      <c r="AV5" s="2">
        <f t="shared" ref="AV5:AV33" si="33">IF(AND($G$6="臨時用",AS5=0),0,IF($R$1="下水道有",IF(OR($G$6="官公署用",$G$6="営業用（減免済）",$G$6="臨時用"),($BQ$5)+(MAX((MIN($BP$7,AS5)-$BP$6+1)*$BQ$7,0))+(MAX((MIN($BP$9,AS5)-$BP$8+1)*$BQ$9,0))+(MAX((MIN($BP$11,AS5)-$BP$10+1)*$BQ$11,0))+(MAX((MIN($BP$13,AS5)-$BP$12+1)*$BQ$13,0))+(MAX((MIN($BP$15,AS5)-$BP$14+1)*$BQ$15,0))+(MAX((MIN($BP$17,AS5)-$BP$16+1)*$BQ$17,0))+(MAX((MIN($BP$19,AS5)-$BP$18+1)*$BQ$19,0)),$BM$5+(MAX((MIN($BL$7,AS5)-$BL$6+1)*$BM$7,0))+(MAX((MIN($BL$9,AS5)-$BL$8+1)*$BM$9,0))+(MAX((MIN($BL$11,AS5)-$BL$10+1)*$BM$11,0))+(MAX((MIN($BL$13,AS5)-$BL$12+1)*$BM$13,0))+(MAX((MIN($BL$15,AS5)-$BL$14+1)*$BM$15,0))),0))</f>
        <v>9200</v>
      </c>
      <c r="AW5" s="2">
        <f t="shared" ref="AW5:AW33" si="34">ROUNDDOWN(AU5*0.1,0)</f>
        <v>3209</v>
      </c>
      <c r="AX5" s="2">
        <f t="shared" ref="AX5:AX33" si="35">ROUNDDOWN(AV5*0.1,0)</f>
        <v>920</v>
      </c>
      <c r="AY5" s="2">
        <f t="shared" ref="AY5:AY33" si="36">AU5+AW5</f>
        <v>35301</v>
      </c>
      <c r="AZ5" s="2">
        <f t="shared" ref="AZ5:AZ33" si="37">AV5+AX5</f>
        <v>10120</v>
      </c>
      <c r="BA5" s="2">
        <f t="shared" ref="BA5:BA33" si="38">SUM(AW5:AX5)</f>
        <v>4129</v>
      </c>
      <c r="BB5" s="2">
        <f t="shared" ref="BB5:BB33" si="39">SUM(AY5:AZ5)</f>
        <v>45421</v>
      </c>
      <c r="BC5" s="1" t="s">
        <v>11</v>
      </c>
      <c r="BD5" s="17">
        <v>1120</v>
      </c>
      <c r="BE5" s="1" t="s">
        <v>11</v>
      </c>
      <c r="BF5" s="17">
        <v>1863</v>
      </c>
      <c r="BG5" s="1"/>
      <c r="BH5" s="17"/>
      <c r="BI5" s="60"/>
      <c r="BJ5" s="60"/>
      <c r="BK5">
        <v>3</v>
      </c>
      <c r="BL5" s="1" t="s">
        <v>11</v>
      </c>
      <c r="BM5" s="17">
        <v>480</v>
      </c>
      <c r="BN5" s="1" t="s">
        <v>11</v>
      </c>
      <c r="BO5" s="17">
        <v>750</v>
      </c>
      <c r="BP5" s="1"/>
      <c r="BQ5" s="17"/>
      <c r="BR5" s="6">
        <v>5</v>
      </c>
    </row>
    <row r="6" spans="1:70" s="6" customFormat="1" ht="36" customHeight="1" x14ac:dyDescent="0.55000000000000004">
      <c r="A6" s="63">
        <v>8</v>
      </c>
      <c r="B6" s="64"/>
      <c r="C6" s="65"/>
      <c r="D6" s="27"/>
      <c r="E6" s="23"/>
      <c r="F6" s="24"/>
      <c r="G6" s="49" t="s">
        <v>32</v>
      </c>
      <c r="H6" s="50"/>
      <c r="I6" s="50"/>
      <c r="J6" s="51"/>
      <c r="K6" s="5"/>
      <c r="L6" s="12">
        <f t="shared" ref="L6:L33" si="40">L5+1</f>
        <v>33</v>
      </c>
      <c r="M6" s="3" t="s">
        <v>1</v>
      </c>
      <c r="N6" s="2">
        <f t="shared" si="8"/>
        <v>7471</v>
      </c>
      <c r="O6" s="2">
        <f t="shared" si="9"/>
        <v>1844</v>
      </c>
      <c r="P6" s="2">
        <f t="shared" si="10"/>
        <v>747</v>
      </c>
      <c r="Q6" s="2">
        <f t="shared" si="11"/>
        <v>184</v>
      </c>
      <c r="R6" s="2">
        <f t="shared" si="12"/>
        <v>8218</v>
      </c>
      <c r="S6" s="2">
        <f t="shared" si="13"/>
        <v>2028</v>
      </c>
      <c r="T6" s="2">
        <f t="shared" si="14"/>
        <v>931</v>
      </c>
      <c r="U6" s="2">
        <f t="shared" si="15"/>
        <v>10246</v>
      </c>
      <c r="V6" s="4"/>
      <c r="W6" s="12">
        <f t="shared" ref="W6:W33" si="41">W5+1</f>
        <v>63</v>
      </c>
      <c r="X6" s="3" t="s">
        <v>1</v>
      </c>
      <c r="Y6" s="2">
        <f t="shared" si="16"/>
        <v>15481</v>
      </c>
      <c r="Z6" s="2">
        <f t="shared" si="17"/>
        <v>4040</v>
      </c>
      <c r="AA6" s="2">
        <f t="shared" si="18"/>
        <v>1548</v>
      </c>
      <c r="AB6" s="2">
        <f t="shared" si="19"/>
        <v>404</v>
      </c>
      <c r="AC6" s="2">
        <f t="shared" si="20"/>
        <v>17029</v>
      </c>
      <c r="AD6" s="2">
        <f t="shared" si="21"/>
        <v>4444</v>
      </c>
      <c r="AE6" s="2">
        <f t="shared" si="22"/>
        <v>1952</v>
      </c>
      <c r="AF6" s="2">
        <f t="shared" si="23"/>
        <v>21473</v>
      </c>
      <c r="AG6" s="4"/>
      <c r="AH6" s="12">
        <f t="shared" ref="AH6:AH33" si="42">AH5+1</f>
        <v>93</v>
      </c>
      <c r="AI6" s="3" t="s">
        <v>1</v>
      </c>
      <c r="AJ6" s="2">
        <f t="shared" si="24"/>
        <v>23491</v>
      </c>
      <c r="AK6" s="2">
        <f t="shared" si="25"/>
        <v>6440</v>
      </c>
      <c r="AL6" s="2">
        <f t="shared" si="26"/>
        <v>2349</v>
      </c>
      <c r="AM6" s="2">
        <f t="shared" si="27"/>
        <v>644</v>
      </c>
      <c r="AN6" s="2">
        <f t="shared" si="28"/>
        <v>25840</v>
      </c>
      <c r="AO6" s="2">
        <f t="shared" si="29"/>
        <v>7084</v>
      </c>
      <c r="AP6" s="2">
        <f t="shared" si="30"/>
        <v>2993</v>
      </c>
      <c r="AQ6" s="2">
        <f t="shared" si="31"/>
        <v>32924</v>
      </c>
      <c r="AR6" s="4"/>
      <c r="AS6" s="12">
        <f t="shared" ref="AS6:AS33" si="43">AS5+1</f>
        <v>123</v>
      </c>
      <c r="AT6" s="3" t="s">
        <v>1</v>
      </c>
      <c r="AU6" s="2">
        <f t="shared" si="32"/>
        <v>32398</v>
      </c>
      <c r="AV6" s="2">
        <f t="shared" si="33"/>
        <v>9300</v>
      </c>
      <c r="AW6" s="2">
        <f t="shared" si="34"/>
        <v>3239</v>
      </c>
      <c r="AX6" s="2">
        <f t="shared" si="35"/>
        <v>930</v>
      </c>
      <c r="AY6" s="2">
        <f t="shared" si="36"/>
        <v>35637</v>
      </c>
      <c r="AZ6" s="2">
        <f t="shared" si="37"/>
        <v>10230</v>
      </c>
      <c r="BA6" s="2">
        <f t="shared" si="38"/>
        <v>4169</v>
      </c>
      <c r="BB6" s="2">
        <f t="shared" si="39"/>
        <v>45867</v>
      </c>
      <c r="BC6" s="1">
        <v>9</v>
      </c>
      <c r="BD6" s="1"/>
      <c r="BE6" s="1">
        <v>11</v>
      </c>
      <c r="BF6" s="1"/>
      <c r="BG6" s="1"/>
      <c r="BH6" s="18"/>
      <c r="BI6" s="16"/>
      <c r="BJ6" s="16"/>
      <c r="BK6">
        <v>4</v>
      </c>
      <c r="BL6" s="1">
        <v>11</v>
      </c>
      <c r="BM6" s="1"/>
      <c r="BN6" s="1">
        <v>11</v>
      </c>
      <c r="BO6" s="1"/>
      <c r="BP6" s="1"/>
      <c r="BQ6" s="1"/>
      <c r="BR6" s="6">
        <v>6</v>
      </c>
    </row>
    <row r="7" spans="1:70" s="6" customFormat="1" ht="36" customHeight="1" x14ac:dyDescent="0.55000000000000004">
      <c r="A7" s="66"/>
      <c r="B7" s="67"/>
      <c r="C7" s="68"/>
      <c r="D7" s="22"/>
      <c r="E7" s="23"/>
      <c r="F7" s="24"/>
      <c r="G7" s="52"/>
      <c r="H7" s="53"/>
      <c r="I7" s="53"/>
      <c r="J7" s="54"/>
      <c r="K7" s="5"/>
      <c r="L7" s="12">
        <f t="shared" si="40"/>
        <v>34</v>
      </c>
      <c r="M7" s="3" t="s">
        <v>1</v>
      </c>
      <c r="N7" s="2">
        <f t="shared" si="8"/>
        <v>7738</v>
      </c>
      <c r="O7" s="2">
        <f t="shared" si="9"/>
        <v>1912</v>
      </c>
      <c r="P7" s="2">
        <f t="shared" si="10"/>
        <v>773</v>
      </c>
      <c r="Q7" s="2">
        <f t="shared" si="11"/>
        <v>191</v>
      </c>
      <c r="R7" s="2">
        <f t="shared" si="12"/>
        <v>8511</v>
      </c>
      <c r="S7" s="2">
        <f t="shared" si="13"/>
        <v>2103</v>
      </c>
      <c r="T7" s="2">
        <f t="shared" si="14"/>
        <v>964</v>
      </c>
      <c r="U7" s="2">
        <f t="shared" si="15"/>
        <v>10614</v>
      </c>
      <c r="V7" s="4"/>
      <c r="W7" s="12">
        <f t="shared" si="41"/>
        <v>64</v>
      </c>
      <c r="X7" s="3" t="s">
        <v>1</v>
      </c>
      <c r="Y7" s="2">
        <f t="shared" si="16"/>
        <v>15748</v>
      </c>
      <c r="Z7" s="2">
        <f t="shared" si="17"/>
        <v>4120</v>
      </c>
      <c r="AA7" s="2">
        <f t="shared" si="18"/>
        <v>1574</v>
      </c>
      <c r="AB7" s="2">
        <f t="shared" si="19"/>
        <v>412</v>
      </c>
      <c r="AC7" s="2">
        <f t="shared" si="20"/>
        <v>17322</v>
      </c>
      <c r="AD7" s="2">
        <f t="shared" si="21"/>
        <v>4532</v>
      </c>
      <c r="AE7" s="2">
        <f t="shared" si="22"/>
        <v>1986</v>
      </c>
      <c r="AF7" s="2">
        <f t="shared" si="23"/>
        <v>21854</v>
      </c>
      <c r="AG7" s="4"/>
      <c r="AH7" s="12">
        <f t="shared" si="42"/>
        <v>94</v>
      </c>
      <c r="AI7" s="3" t="s">
        <v>1</v>
      </c>
      <c r="AJ7" s="2">
        <f t="shared" si="24"/>
        <v>23758</v>
      </c>
      <c r="AK7" s="2">
        <f t="shared" si="25"/>
        <v>6520</v>
      </c>
      <c r="AL7" s="2">
        <f t="shared" si="26"/>
        <v>2375</v>
      </c>
      <c r="AM7" s="2">
        <f t="shared" si="27"/>
        <v>652</v>
      </c>
      <c r="AN7" s="2">
        <f t="shared" si="28"/>
        <v>26133</v>
      </c>
      <c r="AO7" s="2">
        <f t="shared" si="29"/>
        <v>7172</v>
      </c>
      <c r="AP7" s="2">
        <f t="shared" si="30"/>
        <v>3027</v>
      </c>
      <c r="AQ7" s="2">
        <f t="shared" si="31"/>
        <v>33305</v>
      </c>
      <c r="AR7" s="4"/>
      <c r="AS7" s="12">
        <f t="shared" si="43"/>
        <v>124</v>
      </c>
      <c r="AT7" s="3" t="s">
        <v>1</v>
      </c>
      <c r="AU7" s="2">
        <f t="shared" si="32"/>
        <v>32704</v>
      </c>
      <c r="AV7" s="2">
        <f t="shared" si="33"/>
        <v>9400</v>
      </c>
      <c r="AW7" s="2">
        <f t="shared" si="34"/>
        <v>3270</v>
      </c>
      <c r="AX7" s="2">
        <f t="shared" si="35"/>
        <v>940</v>
      </c>
      <c r="AY7" s="2">
        <f t="shared" si="36"/>
        <v>35974</v>
      </c>
      <c r="AZ7" s="2">
        <f t="shared" si="37"/>
        <v>10340</v>
      </c>
      <c r="BA7" s="2">
        <f t="shared" si="38"/>
        <v>4210</v>
      </c>
      <c r="BB7" s="2">
        <f t="shared" si="39"/>
        <v>46314</v>
      </c>
      <c r="BC7" s="1">
        <v>20</v>
      </c>
      <c r="BD7" s="17">
        <v>240</v>
      </c>
      <c r="BE7" s="1">
        <v>30</v>
      </c>
      <c r="BF7" s="17">
        <v>267</v>
      </c>
      <c r="BG7" s="1"/>
      <c r="BH7" s="17"/>
      <c r="BI7" s="16"/>
      <c r="BJ7" s="16"/>
      <c r="BK7">
        <v>5</v>
      </c>
      <c r="BL7" s="1">
        <v>30</v>
      </c>
      <c r="BM7" s="17">
        <v>58</v>
      </c>
      <c r="BN7" s="1">
        <v>30</v>
      </c>
      <c r="BO7" s="17">
        <v>80</v>
      </c>
      <c r="BP7" s="1"/>
      <c r="BQ7" s="17"/>
      <c r="BR7" s="6">
        <v>7</v>
      </c>
    </row>
    <row r="8" spans="1:70" s="6" customFormat="1" ht="36" customHeight="1" thickBot="1" x14ac:dyDescent="0.6">
      <c r="A8" s="69"/>
      <c r="B8" s="70"/>
      <c r="C8" s="71"/>
      <c r="D8" s="32"/>
      <c r="E8" s="33"/>
      <c r="F8" s="34"/>
      <c r="G8" s="55"/>
      <c r="H8" s="56"/>
      <c r="I8" s="56"/>
      <c r="J8" s="57"/>
      <c r="K8" s="8"/>
      <c r="L8" s="12">
        <f t="shared" si="40"/>
        <v>35</v>
      </c>
      <c r="M8" s="3" t="s">
        <v>1</v>
      </c>
      <c r="N8" s="2">
        <f t="shared" si="8"/>
        <v>8005</v>
      </c>
      <c r="O8" s="2">
        <f t="shared" si="9"/>
        <v>1980</v>
      </c>
      <c r="P8" s="2">
        <f t="shared" si="10"/>
        <v>800</v>
      </c>
      <c r="Q8" s="2">
        <f t="shared" si="11"/>
        <v>198</v>
      </c>
      <c r="R8" s="2">
        <f t="shared" si="12"/>
        <v>8805</v>
      </c>
      <c r="S8" s="2">
        <f t="shared" si="13"/>
        <v>2178</v>
      </c>
      <c r="T8" s="2">
        <f t="shared" si="14"/>
        <v>998</v>
      </c>
      <c r="U8" s="2">
        <f t="shared" si="15"/>
        <v>10983</v>
      </c>
      <c r="V8" s="4"/>
      <c r="W8" s="12">
        <f t="shared" si="41"/>
        <v>65</v>
      </c>
      <c r="X8" s="3" t="s">
        <v>1</v>
      </c>
      <c r="Y8" s="2">
        <f t="shared" si="16"/>
        <v>16015</v>
      </c>
      <c r="Z8" s="2">
        <f t="shared" si="17"/>
        <v>4200</v>
      </c>
      <c r="AA8" s="2">
        <f t="shared" si="18"/>
        <v>1601</v>
      </c>
      <c r="AB8" s="2">
        <f t="shared" si="19"/>
        <v>420</v>
      </c>
      <c r="AC8" s="2">
        <f t="shared" si="20"/>
        <v>17616</v>
      </c>
      <c r="AD8" s="2">
        <f t="shared" si="21"/>
        <v>4620</v>
      </c>
      <c r="AE8" s="2">
        <f t="shared" si="22"/>
        <v>2021</v>
      </c>
      <c r="AF8" s="2">
        <f t="shared" si="23"/>
        <v>22236</v>
      </c>
      <c r="AG8" s="4"/>
      <c r="AH8" s="12">
        <f t="shared" si="42"/>
        <v>95</v>
      </c>
      <c r="AI8" s="3" t="s">
        <v>1</v>
      </c>
      <c r="AJ8" s="2">
        <f t="shared" si="24"/>
        <v>24025</v>
      </c>
      <c r="AK8" s="2">
        <f t="shared" si="25"/>
        <v>6600</v>
      </c>
      <c r="AL8" s="2">
        <f t="shared" si="26"/>
        <v>2402</v>
      </c>
      <c r="AM8" s="2">
        <f t="shared" si="27"/>
        <v>660</v>
      </c>
      <c r="AN8" s="2">
        <f t="shared" si="28"/>
        <v>26427</v>
      </c>
      <c r="AO8" s="2">
        <f t="shared" si="29"/>
        <v>7260</v>
      </c>
      <c r="AP8" s="2">
        <f t="shared" si="30"/>
        <v>3062</v>
      </c>
      <c r="AQ8" s="2">
        <f t="shared" si="31"/>
        <v>33687</v>
      </c>
      <c r="AR8" s="4"/>
      <c r="AS8" s="12">
        <f t="shared" si="43"/>
        <v>125</v>
      </c>
      <c r="AT8" s="3" t="s">
        <v>1</v>
      </c>
      <c r="AU8" s="2">
        <f t="shared" si="32"/>
        <v>33010</v>
      </c>
      <c r="AV8" s="2">
        <f t="shared" si="33"/>
        <v>9500</v>
      </c>
      <c r="AW8" s="2">
        <f t="shared" si="34"/>
        <v>3301</v>
      </c>
      <c r="AX8" s="2">
        <f t="shared" si="35"/>
        <v>950</v>
      </c>
      <c r="AY8" s="2">
        <f t="shared" si="36"/>
        <v>36311</v>
      </c>
      <c r="AZ8" s="2">
        <f t="shared" si="37"/>
        <v>10450</v>
      </c>
      <c r="BA8" s="2">
        <f t="shared" si="38"/>
        <v>4251</v>
      </c>
      <c r="BB8" s="2">
        <f t="shared" si="39"/>
        <v>46761</v>
      </c>
      <c r="BC8" s="1">
        <v>21</v>
      </c>
      <c r="BD8" s="1"/>
      <c r="BE8" s="1">
        <v>31</v>
      </c>
      <c r="BF8" s="1"/>
      <c r="BG8" s="1"/>
      <c r="BH8" s="18"/>
      <c r="BI8" s="16"/>
      <c r="BJ8" s="16"/>
      <c r="BK8">
        <v>6</v>
      </c>
      <c r="BL8" s="1">
        <v>31</v>
      </c>
      <c r="BM8" s="1"/>
      <c r="BN8" s="1">
        <v>31</v>
      </c>
      <c r="BO8" s="1"/>
      <c r="BP8" s="1"/>
      <c r="BQ8" s="1"/>
      <c r="BR8" s="6">
        <v>8</v>
      </c>
    </row>
    <row r="9" spans="1:70" s="6" customFormat="1" ht="33.75" customHeight="1" x14ac:dyDescent="0.55000000000000004">
      <c r="A9" s="40" t="s">
        <v>6</v>
      </c>
      <c r="B9" s="40"/>
      <c r="C9" s="36"/>
      <c r="D9" s="31"/>
      <c r="E9" s="31"/>
      <c r="F9" s="31"/>
      <c r="G9" s="42" t="s">
        <v>30</v>
      </c>
      <c r="H9" s="42"/>
      <c r="I9" s="43" t="s">
        <v>31</v>
      </c>
      <c r="J9" s="45" t="s">
        <v>2</v>
      </c>
      <c r="K9" s="4"/>
      <c r="L9" s="12">
        <f t="shared" si="40"/>
        <v>36</v>
      </c>
      <c r="M9" s="3" t="s">
        <v>1</v>
      </c>
      <c r="N9" s="2">
        <f t="shared" si="8"/>
        <v>8272</v>
      </c>
      <c r="O9" s="2">
        <f t="shared" si="9"/>
        <v>2048</v>
      </c>
      <c r="P9" s="2">
        <f t="shared" si="10"/>
        <v>827</v>
      </c>
      <c r="Q9" s="2">
        <f t="shared" si="11"/>
        <v>204</v>
      </c>
      <c r="R9" s="2">
        <f t="shared" si="12"/>
        <v>9099</v>
      </c>
      <c r="S9" s="2">
        <f t="shared" si="13"/>
        <v>2252</v>
      </c>
      <c r="T9" s="2">
        <f t="shared" si="14"/>
        <v>1031</v>
      </c>
      <c r="U9" s="2">
        <f t="shared" si="15"/>
        <v>11351</v>
      </c>
      <c r="V9" s="4"/>
      <c r="W9" s="12">
        <f t="shared" si="41"/>
        <v>66</v>
      </c>
      <c r="X9" s="3" t="s">
        <v>1</v>
      </c>
      <c r="Y9" s="2">
        <f t="shared" si="16"/>
        <v>16282</v>
      </c>
      <c r="Z9" s="2">
        <f t="shared" si="17"/>
        <v>4280</v>
      </c>
      <c r="AA9" s="2">
        <f t="shared" si="18"/>
        <v>1628</v>
      </c>
      <c r="AB9" s="2">
        <f t="shared" si="19"/>
        <v>428</v>
      </c>
      <c r="AC9" s="2">
        <f t="shared" si="20"/>
        <v>17910</v>
      </c>
      <c r="AD9" s="2">
        <f t="shared" si="21"/>
        <v>4708</v>
      </c>
      <c r="AE9" s="2">
        <f t="shared" si="22"/>
        <v>2056</v>
      </c>
      <c r="AF9" s="2">
        <f t="shared" si="23"/>
        <v>22618</v>
      </c>
      <c r="AG9" s="4"/>
      <c r="AH9" s="12">
        <f t="shared" si="42"/>
        <v>96</v>
      </c>
      <c r="AI9" s="3" t="s">
        <v>1</v>
      </c>
      <c r="AJ9" s="2">
        <f t="shared" si="24"/>
        <v>24292</v>
      </c>
      <c r="AK9" s="2">
        <f t="shared" si="25"/>
        <v>6680</v>
      </c>
      <c r="AL9" s="2">
        <f t="shared" si="26"/>
        <v>2429</v>
      </c>
      <c r="AM9" s="2">
        <f t="shared" si="27"/>
        <v>668</v>
      </c>
      <c r="AN9" s="2">
        <f t="shared" si="28"/>
        <v>26721</v>
      </c>
      <c r="AO9" s="2">
        <f t="shared" si="29"/>
        <v>7348</v>
      </c>
      <c r="AP9" s="2">
        <f t="shared" si="30"/>
        <v>3097</v>
      </c>
      <c r="AQ9" s="2">
        <f t="shared" si="31"/>
        <v>34069</v>
      </c>
      <c r="AR9" s="4"/>
      <c r="AS9" s="12">
        <f t="shared" si="43"/>
        <v>126</v>
      </c>
      <c r="AT9" s="3" t="s">
        <v>1</v>
      </c>
      <c r="AU9" s="2">
        <f t="shared" si="32"/>
        <v>33316</v>
      </c>
      <c r="AV9" s="2">
        <f t="shared" si="33"/>
        <v>9600</v>
      </c>
      <c r="AW9" s="2">
        <f t="shared" si="34"/>
        <v>3331</v>
      </c>
      <c r="AX9" s="2">
        <f t="shared" si="35"/>
        <v>960</v>
      </c>
      <c r="AY9" s="2">
        <f t="shared" si="36"/>
        <v>36647</v>
      </c>
      <c r="AZ9" s="2">
        <f t="shared" si="37"/>
        <v>10560</v>
      </c>
      <c r="BA9" s="2">
        <f t="shared" si="38"/>
        <v>4291</v>
      </c>
      <c r="BB9" s="2">
        <f t="shared" si="39"/>
        <v>47207</v>
      </c>
      <c r="BC9" s="1">
        <v>100</v>
      </c>
      <c r="BD9" s="17">
        <v>267</v>
      </c>
      <c r="BE9" s="1">
        <v>100</v>
      </c>
      <c r="BF9" s="17">
        <v>306</v>
      </c>
      <c r="BG9" s="1"/>
      <c r="BH9" s="17"/>
      <c r="BI9" s="16"/>
      <c r="BJ9" s="16"/>
      <c r="BK9">
        <v>7</v>
      </c>
      <c r="BL9" s="1">
        <v>50</v>
      </c>
      <c r="BM9" s="17">
        <v>68</v>
      </c>
      <c r="BN9" s="1">
        <v>50</v>
      </c>
      <c r="BO9" s="17">
        <v>90</v>
      </c>
      <c r="BP9" s="1"/>
      <c r="BQ9" s="17"/>
      <c r="BR9" s="6">
        <v>9</v>
      </c>
    </row>
    <row r="10" spans="1:70" s="6" customFormat="1" ht="36" customHeight="1" x14ac:dyDescent="0.55000000000000004">
      <c r="A10" s="41"/>
      <c r="B10" s="41"/>
      <c r="C10" s="20" t="s">
        <v>5</v>
      </c>
      <c r="D10" s="20" t="s">
        <v>4</v>
      </c>
      <c r="E10" s="20" t="s">
        <v>3</v>
      </c>
      <c r="F10" s="20" t="s">
        <v>3</v>
      </c>
      <c r="G10" s="20" t="s">
        <v>5</v>
      </c>
      <c r="H10" s="20" t="s">
        <v>4</v>
      </c>
      <c r="I10" s="44"/>
      <c r="J10" s="39"/>
      <c r="K10" s="4"/>
      <c r="L10" s="12">
        <f t="shared" si="40"/>
        <v>37</v>
      </c>
      <c r="M10" s="3" t="s">
        <v>1</v>
      </c>
      <c r="N10" s="2">
        <f t="shared" si="8"/>
        <v>8539</v>
      </c>
      <c r="O10" s="2">
        <f t="shared" si="9"/>
        <v>2116</v>
      </c>
      <c r="P10" s="2">
        <f t="shared" si="10"/>
        <v>853</v>
      </c>
      <c r="Q10" s="2">
        <f t="shared" si="11"/>
        <v>211</v>
      </c>
      <c r="R10" s="2">
        <f t="shared" si="12"/>
        <v>9392</v>
      </c>
      <c r="S10" s="2">
        <f t="shared" si="13"/>
        <v>2327</v>
      </c>
      <c r="T10" s="2">
        <f t="shared" si="14"/>
        <v>1064</v>
      </c>
      <c r="U10" s="2">
        <f t="shared" si="15"/>
        <v>11719</v>
      </c>
      <c r="V10" s="4"/>
      <c r="W10" s="12">
        <f t="shared" si="41"/>
        <v>67</v>
      </c>
      <c r="X10" s="3" t="s">
        <v>1</v>
      </c>
      <c r="Y10" s="2">
        <f t="shared" si="16"/>
        <v>16549</v>
      </c>
      <c r="Z10" s="2">
        <f t="shared" si="17"/>
        <v>4360</v>
      </c>
      <c r="AA10" s="2">
        <f t="shared" si="18"/>
        <v>1654</v>
      </c>
      <c r="AB10" s="2">
        <f t="shared" si="19"/>
        <v>436</v>
      </c>
      <c r="AC10" s="2">
        <f t="shared" si="20"/>
        <v>18203</v>
      </c>
      <c r="AD10" s="2">
        <f t="shared" si="21"/>
        <v>4796</v>
      </c>
      <c r="AE10" s="2">
        <f t="shared" si="22"/>
        <v>2090</v>
      </c>
      <c r="AF10" s="2">
        <f t="shared" si="23"/>
        <v>22999</v>
      </c>
      <c r="AG10" s="4"/>
      <c r="AH10" s="12">
        <f t="shared" si="42"/>
        <v>97</v>
      </c>
      <c r="AI10" s="3" t="s">
        <v>1</v>
      </c>
      <c r="AJ10" s="2">
        <f t="shared" si="24"/>
        <v>24559</v>
      </c>
      <c r="AK10" s="2">
        <f t="shared" si="25"/>
        <v>6760</v>
      </c>
      <c r="AL10" s="2">
        <f t="shared" si="26"/>
        <v>2455</v>
      </c>
      <c r="AM10" s="2">
        <f t="shared" si="27"/>
        <v>676</v>
      </c>
      <c r="AN10" s="2">
        <f t="shared" si="28"/>
        <v>27014</v>
      </c>
      <c r="AO10" s="2">
        <f t="shared" si="29"/>
        <v>7436</v>
      </c>
      <c r="AP10" s="2">
        <f t="shared" si="30"/>
        <v>3131</v>
      </c>
      <c r="AQ10" s="2">
        <f t="shared" si="31"/>
        <v>34450</v>
      </c>
      <c r="AR10" s="4"/>
      <c r="AS10" s="12">
        <f t="shared" si="43"/>
        <v>127</v>
      </c>
      <c r="AT10" s="3" t="s">
        <v>1</v>
      </c>
      <c r="AU10" s="2">
        <f t="shared" si="32"/>
        <v>33622</v>
      </c>
      <c r="AV10" s="2">
        <f t="shared" si="33"/>
        <v>9700</v>
      </c>
      <c r="AW10" s="2">
        <f t="shared" si="34"/>
        <v>3362</v>
      </c>
      <c r="AX10" s="2">
        <f t="shared" si="35"/>
        <v>970</v>
      </c>
      <c r="AY10" s="2">
        <f t="shared" si="36"/>
        <v>36984</v>
      </c>
      <c r="AZ10" s="2">
        <f t="shared" si="37"/>
        <v>10670</v>
      </c>
      <c r="BA10" s="2">
        <f t="shared" si="38"/>
        <v>4332</v>
      </c>
      <c r="BB10" s="2">
        <f t="shared" si="39"/>
        <v>47654</v>
      </c>
      <c r="BC10" s="1">
        <v>101</v>
      </c>
      <c r="BD10" s="1"/>
      <c r="BE10" s="1">
        <v>101</v>
      </c>
      <c r="BF10" s="1"/>
      <c r="BG10" s="1"/>
      <c r="BH10" s="1"/>
      <c r="BI10" s="16"/>
      <c r="BJ10" s="16"/>
      <c r="BK10">
        <v>8</v>
      </c>
      <c r="BL10" s="1">
        <v>51</v>
      </c>
      <c r="BM10" s="1"/>
      <c r="BN10" s="1">
        <v>51</v>
      </c>
      <c r="BO10" s="1"/>
      <c r="BP10" s="1"/>
      <c r="BQ10" s="1"/>
      <c r="BR10" s="6">
        <v>10</v>
      </c>
    </row>
    <row r="11" spans="1:70" s="6" customFormat="1" ht="36" customHeight="1" x14ac:dyDescent="0.55000000000000004">
      <c r="A11" s="14">
        <f>A6</f>
        <v>8</v>
      </c>
      <c r="B11" s="3" t="s">
        <v>1</v>
      </c>
      <c r="C11" s="2">
        <f>IF($G$6="官公署用",($BH$5)+(MAX((MIN($BG$7,A11)-$BG$6+1)*$BH$7,0))+(MAX((MIN($BG$9,A11)-$BG$8+1)*$BH$9,0))+(MAX((MIN($BG$11,A11)-$BG$10+1)*$BH$11,0))+(MAX((MIN($BG$13,A11)-$BG$12+1)*$BH$13,0)),IF($G$6="家庭用(減免後）",($BD$5)+(MAX((MIN($BC$7,A11)-$BC$6+1)*$BD$7,0))+(MAX((MIN($BC$9,A11)-$BC$8+1)*$BD$9,0))+(MAX((MIN($BC$11,A11)-$BC$10+1)*$BD$11,0))+(MAX((MIN($BC$13,A11)-$BC$12+1)*$BD$13,0)),IF($G$6="営業用（減免後）",($BF$5)+(MAX((MIN($BE$7,A11)-$BE$6+1)*$BF$7,0))+(MAX((MIN($BE$9,A11)-$BE$8+1)*$BF$9,0))+(MAX((MIN($BE$11,A11)-$BE$10+1)*$BF$11,0))+(MAX((MIN($BE$13,A11)-$BE$12+1)*$BF$13,0)),IF($G$6="臨時用",A11*$BI$5,0))))</f>
        <v>1120</v>
      </c>
      <c r="D11" s="2">
        <f>IF(AND($G$6="臨時用",A11=0),0,IF($R$1="下水道有",IF(OR($G$6="官公署用",$G$6="営業用（減免済）",$G$6="臨時用"),($BQ$5)+(MAX((MIN($BP$7,A11)-$BP$6+1)*$BQ$7,0))+(MAX((MIN($BP$9,A11)-$BP$8+1)*$BQ$9,0))+(MAX((MIN($BP$11,A11)-$BP$10+1)*$BQ$11,0))+(MAX((MIN($BP$13,A11)-$BP$12+1)*$BQ$13,0))+(MAX((MIN($BP$15,A11)-$BP$14+1)*$BQ$15,0))+(MAX((MIN($BP$17,A11)-$BP$16+1)*$BQ$17,0))+(MAX((MIN($BP$19,A11)-$BP$18+1)*$BQ$19,0)),$BM$5+(MAX((MIN($BL$7,A11)-$BL$6+1)*$BM$7,0))+(MAX((MIN($BL$9,A11)-$BL$8+1)*$BM$9,0))+(MAX((MIN($BL$11,A11)-$BL$10+1)*$BM$11,0))+(MAX((MIN($BL$13,A11)-$BL$12+1)*$BM$13,0))+(MAX((MIN($BL$15,A11)-$BL$14+1)*$BM$15,0))),0))</f>
        <v>480</v>
      </c>
      <c r="E11" s="2">
        <f>ROUNDDOWN(C11*0.1,0)</f>
        <v>112</v>
      </c>
      <c r="F11" s="2">
        <f>ROUNDDOWN(D11*0.1,0)</f>
        <v>48</v>
      </c>
      <c r="G11" s="2">
        <f>C11+E11</f>
        <v>1232</v>
      </c>
      <c r="H11" s="2">
        <f>D11+F11</f>
        <v>528</v>
      </c>
      <c r="I11" s="2">
        <f>SUM(E11:F11)</f>
        <v>160</v>
      </c>
      <c r="J11" s="2">
        <f>SUM(G11:H11)</f>
        <v>1760</v>
      </c>
      <c r="K11" s="4"/>
      <c r="L11" s="12">
        <f t="shared" si="40"/>
        <v>38</v>
      </c>
      <c r="M11" s="3" t="s">
        <v>1</v>
      </c>
      <c r="N11" s="2">
        <f t="shared" si="8"/>
        <v>8806</v>
      </c>
      <c r="O11" s="2">
        <f t="shared" si="9"/>
        <v>2184</v>
      </c>
      <c r="P11" s="2">
        <f t="shared" si="10"/>
        <v>880</v>
      </c>
      <c r="Q11" s="2">
        <f t="shared" si="11"/>
        <v>218</v>
      </c>
      <c r="R11" s="2">
        <f t="shared" si="12"/>
        <v>9686</v>
      </c>
      <c r="S11" s="2">
        <f t="shared" si="13"/>
        <v>2402</v>
      </c>
      <c r="T11" s="2">
        <f t="shared" si="14"/>
        <v>1098</v>
      </c>
      <c r="U11" s="2">
        <f t="shared" si="15"/>
        <v>12088</v>
      </c>
      <c r="V11" s="4"/>
      <c r="W11" s="12">
        <f t="shared" si="41"/>
        <v>68</v>
      </c>
      <c r="X11" s="3" t="s">
        <v>1</v>
      </c>
      <c r="Y11" s="2">
        <f t="shared" si="16"/>
        <v>16816</v>
      </c>
      <c r="Z11" s="2">
        <f t="shared" si="17"/>
        <v>4440</v>
      </c>
      <c r="AA11" s="2">
        <f t="shared" si="18"/>
        <v>1681</v>
      </c>
      <c r="AB11" s="2">
        <f t="shared" si="19"/>
        <v>444</v>
      </c>
      <c r="AC11" s="2">
        <f t="shared" si="20"/>
        <v>18497</v>
      </c>
      <c r="AD11" s="2">
        <f t="shared" si="21"/>
        <v>4884</v>
      </c>
      <c r="AE11" s="2">
        <f t="shared" si="22"/>
        <v>2125</v>
      </c>
      <c r="AF11" s="2">
        <f t="shared" si="23"/>
        <v>23381</v>
      </c>
      <c r="AG11" s="4"/>
      <c r="AH11" s="12">
        <f t="shared" si="42"/>
        <v>98</v>
      </c>
      <c r="AI11" s="3" t="s">
        <v>1</v>
      </c>
      <c r="AJ11" s="2">
        <f t="shared" si="24"/>
        <v>24826</v>
      </c>
      <c r="AK11" s="2">
        <f t="shared" si="25"/>
        <v>6840</v>
      </c>
      <c r="AL11" s="2">
        <f t="shared" si="26"/>
        <v>2482</v>
      </c>
      <c r="AM11" s="2">
        <f t="shared" si="27"/>
        <v>684</v>
      </c>
      <c r="AN11" s="2">
        <f t="shared" si="28"/>
        <v>27308</v>
      </c>
      <c r="AO11" s="2">
        <f t="shared" si="29"/>
        <v>7524</v>
      </c>
      <c r="AP11" s="2">
        <f t="shared" si="30"/>
        <v>3166</v>
      </c>
      <c r="AQ11" s="2">
        <f t="shared" si="31"/>
        <v>34832</v>
      </c>
      <c r="AR11" s="4"/>
      <c r="AS11" s="12">
        <f t="shared" si="43"/>
        <v>128</v>
      </c>
      <c r="AT11" s="3" t="s">
        <v>1</v>
      </c>
      <c r="AU11" s="2">
        <f t="shared" si="32"/>
        <v>33928</v>
      </c>
      <c r="AV11" s="2">
        <f t="shared" si="33"/>
        <v>9800</v>
      </c>
      <c r="AW11" s="2">
        <f t="shared" si="34"/>
        <v>3392</v>
      </c>
      <c r="AX11" s="2">
        <f t="shared" si="35"/>
        <v>980</v>
      </c>
      <c r="AY11" s="2">
        <f t="shared" si="36"/>
        <v>37320</v>
      </c>
      <c r="AZ11" s="2">
        <f t="shared" si="37"/>
        <v>10780</v>
      </c>
      <c r="BA11" s="2">
        <f t="shared" si="38"/>
        <v>4372</v>
      </c>
      <c r="BB11" s="2">
        <f t="shared" si="39"/>
        <v>48100</v>
      </c>
      <c r="BC11" s="1">
        <v>300</v>
      </c>
      <c r="BD11" s="17">
        <v>306</v>
      </c>
      <c r="BE11" s="1">
        <v>300</v>
      </c>
      <c r="BF11" s="17">
        <v>336</v>
      </c>
      <c r="BG11" s="1"/>
      <c r="BH11" s="17"/>
      <c r="BI11" s="16"/>
      <c r="BJ11" s="16"/>
      <c r="BK11">
        <v>9</v>
      </c>
      <c r="BL11" s="1">
        <v>100</v>
      </c>
      <c r="BM11" s="17">
        <v>80</v>
      </c>
      <c r="BN11" s="1">
        <v>100</v>
      </c>
      <c r="BO11" s="17">
        <v>105</v>
      </c>
      <c r="BP11" s="1"/>
      <c r="BQ11" s="17"/>
      <c r="BR11" s="6">
        <v>11</v>
      </c>
    </row>
    <row r="12" spans="1:70" s="6" customFormat="1" ht="36" customHeight="1" x14ac:dyDescent="0.55000000000000004">
      <c r="A12" s="12">
        <f>A11+1</f>
        <v>9</v>
      </c>
      <c r="B12" s="3" t="s">
        <v>1</v>
      </c>
      <c r="C12" s="2">
        <f t="shared" ref="C12:C33" si="44">IF($G$6="官公署用",($BH$5)+(MAX((MIN($BG$7,A12)-$BG$6+1)*$BH$7,0))+(MAX((MIN($BG$9,A12)-$BG$8+1)*$BH$9,0))+(MAX((MIN($BG$11,A12)-$BG$10+1)*$BH$11,0))+(MAX((MIN($BG$13,A12)-$BG$12+1)*$BH$13,0)),IF($G$6="家庭用(減免後）",($BD$5)+(MAX((MIN($BC$7,A12)-$BC$6+1)*$BD$7,0))+(MAX((MIN($BC$9,A12)-$BC$8+1)*$BD$9,0))+(MAX((MIN($BC$11,A12)-$BC$10+1)*$BD$11,0))+(MAX((MIN($BC$13,A12)-$BC$12+1)*$BD$13,0)),IF($G$6="営業用（減免後）",($BF$5)+(MAX((MIN($BE$7,A12)-$BE$6+1)*$BF$7,0))+(MAX((MIN($BE$9,A12)-$BE$8+1)*$BF$9,0))+(MAX((MIN($BE$11,A12)-$BE$10+1)*$BF$11,0))+(MAX((MIN($BE$13,A12)-$BE$12+1)*$BF$13,0)),IF($G$6="臨時用",A12*$BI$5,0))))</f>
        <v>1360</v>
      </c>
      <c r="D12" s="2">
        <f t="shared" ref="D12:D33" si="45">IF(AND($G$6="臨時用",A12=0),0,IF($R$1="下水道有",IF(OR($G$6="官公署用",$G$6="営業用（減免済）",$G$6="臨時用"),($BQ$5)+(MAX((MIN($BP$7,A12)-$BP$6+1)*$BQ$7,0))+(MAX((MIN($BP$9,A12)-$BP$8+1)*$BQ$9,0))+(MAX((MIN($BP$11,A12)-$BP$10+1)*$BQ$11,0))+(MAX((MIN($BP$13,A12)-$BP$12+1)*$BQ$13,0))+(MAX((MIN($BP$15,A12)-$BP$14+1)*$BQ$15,0))+(MAX((MIN($BP$17,A12)-$BP$16+1)*$BQ$17,0))+(MAX((MIN($BP$19,A12)-$BP$18+1)*$BQ$19,0)),$BM$5+(MAX((MIN($BL$7,A12)-$BL$6+1)*$BM$7,0))+(MAX((MIN($BL$9,A12)-$BL$8+1)*$BM$9,0))+(MAX((MIN($BL$11,A12)-$BL$10+1)*$BM$11,0))+(MAX((MIN($BL$13,A12)-$BL$12+1)*$BM$13,0))+(MAX((MIN($BL$15,A12)-$BL$14+1)*$BM$15,0))),0))</f>
        <v>480</v>
      </c>
      <c r="E12" s="2">
        <f t="shared" ref="E12:E20" si="46">ROUNDDOWN(C12*0.1,0)</f>
        <v>136</v>
      </c>
      <c r="F12" s="2">
        <f t="shared" ref="F12:F20" si="47">ROUNDDOWN(D12*0.1,0)</f>
        <v>48</v>
      </c>
      <c r="G12" s="2">
        <f t="shared" ref="G12:G33" si="48">C12+E12</f>
        <v>1496</v>
      </c>
      <c r="H12" s="2">
        <f t="shared" ref="H12:H33" si="49">D12+F12</f>
        <v>528</v>
      </c>
      <c r="I12" s="2">
        <f t="shared" ref="I12:I33" si="50">SUM(E12:F12)</f>
        <v>184</v>
      </c>
      <c r="J12" s="2">
        <f t="shared" ref="J12:J33" si="51">SUM(G12:H12)</f>
        <v>2024</v>
      </c>
      <c r="K12" s="4"/>
      <c r="L12" s="12">
        <f t="shared" si="40"/>
        <v>39</v>
      </c>
      <c r="M12" s="3" t="s">
        <v>1</v>
      </c>
      <c r="N12" s="2">
        <f t="shared" si="8"/>
        <v>9073</v>
      </c>
      <c r="O12" s="2">
        <f t="shared" si="9"/>
        <v>2252</v>
      </c>
      <c r="P12" s="2">
        <f t="shared" si="10"/>
        <v>907</v>
      </c>
      <c r="Q12" s="2">
        <f t="shared" si="11"/>
        <v>225</v>
      </c>
      <c r="R12" s="2">
        <f t="shared" si="12"/>
        <v>9980</v>
      </c>
      <c r="S12" s="2">
        <f t="shared" si="13"/>
        <v>2477</v>
      </c>
      <c r="T12" s="2">
        <f t="shared" si="14"/>
        <v>1132</v>
      </c>
      <c r="U12" s="2">
        <f t="shared" si="15"/>
        <v>12457</v>
      </c>
      <c r="V12" s="4"/>
      <c r="W12" s="12">
        <f t="shared" si="41"/>
        <v>69</v>
      </c>
      <c r="X12" s="3" t="s">
        <v>1</v>
      </c>
      <c r="Y12" s="2">
        <f t="shared" si="16"/>
        <v>17083</v>
      </c>
      <c r="Z12" s="2">
        <f t="shared" si="17"/>
        <v>4520</v>
      </c>
      <c r="AA12" s="2">
        <f t="shared" si="18"/>
        <v>1708</v>
      </c>
      <c r="AB12" s="2">
        <f t="shared" si="19"/>
        <v>452</v>
      </c>
      <c r="AC12" s="2">
        <f t="shared" si="20"/>
        <v>18791</v>
      </c>
      <c r="AD12" s="2">
        <f t="shared" si="21"/>
        <v>4972</v>
      </c>
      <c r="AE12" s="2">
        <f t="shared" si="22"/>
        <v>2160</v>
      </c>
      <c r="AF12" s="2">
        <f t="shared" si="23"/>
        <v>23763</v>
      </c>
      <c r="AG12" s="4"/>
      <c r="AH12" s="12">
        <f t="shared" si="42"/>
        <v>99</v>
      </c>
      <c r="AI12" s="3" t="s">
        <v>1</v>
      </c>
      <c r="AJ12" s="2">
        <f t="shared" si="24"/>
        <v>25093</v>
      </c>
      <c r="AK12" s="2">
        <f t="shared" si="25"/>
        <v>6920</v>
      </c>
      <c r="AL12" s="2">
        <f t="shared" si="26"/>
        <v>2509</v>
      </c>
      <c r="AM12" s="2">
        <f t="shared" si="27"/>
        <v>692</v>
      </c>
      <c r="AN12" s="2">
        <f t="shared" si="28"/>
        <v>27602</v>
      </c>
      <c r="AO12" s="2">
        <f t="shared" si="29"/>
        <v>7612</v>
      </c>
      <c r="AP12" s="2">
        <f t="shared" si="30"/>
        <v>3201</v>
      </c>
      <c r="AQ12" s="2">
        <f t="shared" si="31"/>
        <v>35214</v>
      </c>
      <c r="AR12" s="4"/>
      <c r="AS12" s="12">
        <f t="shared" si="43"/>
        <v>129</v>
      </c>
      <c r="AT12" s="3" t="s">
        <v>1</v>
      </c>
      <c r="AU12" s="2">
        <f t="shared" si="32"/>
        <v>34234</v>
      </c>
      <c r="AV12" s="2">
        <f t="shared" si="33"/>
        <v>9900</v>
      </c>
      <c r="AW12" s="2">
        <f t="shared" si="34"/>
        <v>3423</v>
      </c>
      <c r="AX12" s="2">
        <f t="shared" si="35"/>
        <v>990</v>
      </c>
      <c r="AY12" s="2">
        <f t="shared" si="36"/>
        <v>37657</v>
      </c>
      <c r="AZ12" s="2">
        <f t="shared" si="37"/>
        <v>10890</v>
      </c>
      <c r="BA12" s="2">
        <f t="shared" si="38"/>
        <v>4413</v>
      </c>
      <c r="BB12" s="2">
        <f t="shared" si="39"/>
        <v>48547</v>
      </c>
      <c r="BC12" s="1">
        <v>301</v>
      </c>
      <c r="BD12" s="1"/>
      <c r="BE12" s="1">
        <v>301</v>
      </c>
      <c r="BF12" s="1"/>
      <c r="BG12" s="1"/>
      <c r="BH12" s="1"/>
      <c r="BI12" s="16"/>
      <c r="BJ12" s="16"/>
      <c r="BK12">
        <v>10</v>
      </c>
      <c r="BL12" s="1">
        <v>101</v>
      </c>
      <c r="BM12" s="1"/>
      <c r="BN12" s="1">
        <v>101</v>
      </c>
      <c r="BO12" s="1"/>
      <c r="BP12" s="1"/>
      <c r="BQ12" s="1"/>
      <c r="BR12" s="6">
        <v>12</v>
      </c>
    </row>
    <row r="13" spans="1:70" s="6" customFormat="1" ht="36" customHeight="1" x14ac:dyDescent="0.55000000000000004">
      <c r="A13" s="12">
        <f t="shared" ref="A13:A33" si="52">A12+1</f>
        <v>10</v>
      </c>
      <c r="B13" s="3" t="s">
        <v>1</v>
      </c>
      <c r="C13" s="2">
        <f t="shared" si="44"/>
        <v>1600</v>
      </c>
      <c r="D13" s="2">
        <f t="shared" si="45"/>
        <v>480</v>
      </c>
      <c r="E13" s="2">
        <f t="shared" si="46"/>
        <v>160</v>
      </c>
      <c r="F13" s="2">
        <f t="shared" si="47"/>
        <v>48</v>
      </c>
      <c r="G13" s="2">
        <f t="shared" si="48"/>
        <v>1760</v>
      </c>
      <c r="H13" s="2">
        <f t="shared" si="49"/>
        <v>528</v>
      </c>
      <c r="I13" s="2">
        <f t="shared" si="50"/>
        <v>208</v>
      </c>
      <c r="J13" s="2">
        <f t="shared" si="51"/>
        <v>2288</v>
      </c>
      <c r="K13" s="4"/>
      <c r="L13" s="12">
        <f t="shared" si="40"/>
        <v>40</v>
      </c>
      <c r="M13" s="3" t="s">
        <v>1</v>
      </c>
      <c r="N13" s="2">
        <f t="shared" si="8"/>
        <v>9340</v>
      </c>
      <c r="O13" s="2">
        <f t="shared" si="9"/>
        <v>2320</v>
      </c>
      <c r="P13" s="2">
        <f t="shared" si="10"/>
        <v>934</v>
      </c>
      <c r="Q13" s="2">
        <f t="shared" si="11"/>
        <v>232</v>
      </c>
      <c r="R13" s="2">
        <f t="shared" si="12"/>
        <v>10274</v>
      </c>
      <c r="S13" s="2">
        <f t="shared" si="13"/>
        <v>2552</v>
      </c>
      <c r="T13" s="2">
        <f t="shared" si="14"/>
        <v>1166</v>
      </c>
      <c r="U13" s="2">
        <f t="shared" si="15"/>
        <v>12826</v>
      </c>
      <c r="V13" s="4"/>
      <c r="W13" s="12">
        <f t="shared" si="41"/>
        <v>70</v>
      </c>
      <c r="X13" s="3" t="s">
        <v>1</v>
      </c>
      <c r="Y13" s="2">
        <f t="shared" si="16"/>
        <v>17350</v>
      </c>
      <c r="Z13" s="2">
        <f t="shared" si="17"/>
        <v>4600</v>
      </c>
      <c r="AA13" s="2">
        <f t="shared" si="18"/>
        <v>1735</v>
      </c>
      <c r="AB13" s="2">
        <f t="shared" si="19"/>
        <v>460</v>
      </c>
      <c r="AC13" s="2">
        <f t="shared" si="20"/>
        <v>19085</v>
      </c>
      <c r="AD13" s="2">
        <f t="shared" si="21"/>
        <v>5060</v>
      </c>
      <c r="AE13" s="2">
        <f t="shared" si="22"/>
        <v>2195</v>
      </c>
      <c r="AF13" s="2">
        <f t="shared" si="23"/>
        <v>24145</v>
      </c>
      <c r="AG13" s="4"/>
      <c r="AH13" s="12">
        <f t="shared" si="42"/>
        <v>100</v>
      </c>
      <c r="AI13" s="3" t="s">
        <v>1</v>
      </c>
      <c r="AJ13" s="2">
        <f t="shared" si="24"/>
        <v>25360</v>
      </c>
      <c r="AK13" s="2">
        <f t="shared" si="25"/>
        <v>7000</v>
      </c>
      <c r="AL13" s="2">
        <f t="shared" si="26"/>
        <v>2536</v>
      </c>
      <c r="AM13" s="2">
        <f t="shared" si="27"/>
        <v>700</v>
      </c>
      <c r="AN13" s="2">
        <f t="shared" si="28"/>
        <v>27896</v>
      </c>
      <c r="AO13" s="2">
        <f t="shared" si="29"/>
        <v>7700</v>
      </c>
      <c r="AP13" s="2">
        <f t="shared" si="30"/>
        <v>3236</v>
      </c>
      <c r="AQ13" s="2">
        <f t="shared" si="31"/>
        <v>35596</v>
      </c>
      <c r="AR13" s="4"/>
      <c r="AS13" s="12">
        <f t="shared" si="43"/>
        <v>130</v>
      </c>
      <c r="AT13" s="3" t="s">
        <v>1</v>
      </c>
      <c r="AU13" s="2">
        <f t="shared" si="32"/>
        <v>34540</v>
      </c>
      <c r="AV13" s="2">
        <f t="shared" si="33"/>
        <v>10000</v>
      </c>
      <c r="AW13" s="2">
        <f t="shared" si="34"/>
        <v>3454</v>
      </c>
      <c r="AX13" s="2">
        <f t="shared" si="35"/>
        <v>1000</v>
      </c>
      <c r="AY13" s="2">
        <f t="shared" si="36"/>
        <v>37994</v>
      </c>
      <c r="AZ13" s="2">
        <f t="shared" si="37"/>
        <v>11000</v>
      </c>
      <c r="BA13" s="2">
        <f t="shared" si="38"/>
        <v>4454</v>
      </c>
      <c r="BB13" s="2">
        <f t="shared" si="39"/>
        <v>48994</v>
      </c>
      <c r="BC13" s="1">
        <v>999999</v>
      </c>
      <c r="BD13" s="17">
        <v>336</v>
      </c>
      <c r="BE13" s="1">
        <v>999999</v>
      </c>
      <c r="BF13" s="17">
        <v>361</v>
      </c>
      <c r="BG13" s="1"/>
      <c r="BH13" s="17"/>
      <c r="BI13" s="16"/>
      <c r="BJ13" s="16"/>
      <c r="BK13">
        <v>11</v>
      </c>
      <c r="BL13" s="1">
        <v>300</v>
      </c>
      <c r="BM13" s="17">
        <v>100</v>
      </c>
      <c r="BN13" s="1">
        <v>300</v>
      </c>
      <c r="BO13" s="17">
        <v>115</v>
      </c>
      <c r="BP13" s="1"/>
      <c r="BQ13" s="17"/>
      <c r="BR13" s="6">
        <v>13</v>
      </c>
    </row>
    <row r="14" spans="1:70" s="6" customFormat="1" ht="36" customHeight="1" x14ac:dyDescent="0.55000000000000004">
      <c r="A14" s="12">
        <f t="shared" si="52"/>
        <v>11</v>
      </c>
      <c r="B14" s="3" t="s">
        <v>1</v>
      </c>
      <c r="C14" s="2">
        <f t="shared" si="44"/>
        <v>1840</v>
      </c>
      <c r="D14" s="2">
        <f t="shared" si="45"/>
        <v>538</v>
      </c>
      <c r="E14" s="2">
        <f t="shared" si="46"/>
        <v>184</v>
      </c>
      <c r="F14" s="2">
        <f t="shared" si="47"/>
        <v>53</v>
      </c>
      <c r="G14" s="2">
        <f t="shared" si="48"/>
        <v>2024</v>
      </c>
      <c r="H14" s="2">
        <f t="shared" si="49"/>
        <v>591</v>
      </c>
      <c r="I14" s="2">
        <f t="shared" si="50"/>
        <v>237</v>
      </c>
      <c r="J14" s="2">
        <f t="shared" si="51"/>
        <v>2615</v>
      </c>
      <c r="K14" s="4"/>
      <c r="L14" s="12">
        <f t="shared" si="40"/>
        <v>41</v>
      </c>
      <c r="M14" s="3" t="s">
        <v>1</v>
      </c>
      <c r="N14" s="2">
        <f t="shared" si="8"/>
        <v>9607</v>
      </c>
      <c r="O14" s="2">
        <f t="shared" si="9"/>
        <v>2388</v>
      </c>
      <c r="P14" s="2">
        <f t="shared" si="10"/>
        <v>960</v>
      </c>
      <c r="Q14" s="2">
        <f t="shared" si="11"/>
        <v>238</v>
      </c>
      <c r="R14" s="2">
        <f t="shared" si="12"/>
        <v>10567</v>
      </c>
      <c r="S14" s="2">
        <f t="shared" si="13"/>
        <v>2626</v>
      </c>
      <c r="T14" s="2">
        <f t="shared" si="14"/>
        <v>1198</v>
      </c>
      <c r="U14" s="2">
        <f t="shared" si="15"/>
        <v>13193</v>
      </c>
      <c r="V14" s="4"/>
      <c r="W14" s="12">
        <f t="shared" si="41"/>
        <v>71</v>
      </c>
      <c r="X14" s="3" t="s">
        <v>1</v>
      </c>
      <c r="Y14" s="2">
        <f t="shared" si="16"/>
        <v>17617</v>
      </c>
      <c r="Z14" s="2">
        <f t="shared" si="17"/>
        <v>4680</v>
      </c>
      <c r="AA14" s="2">
        <f t="shared" si="18"/>
        <v>1761</v>
      </c>
      <c r="AB14" s="2">
        <f t="shared" si="19"/>
        <v>468</v>
      </c>
      <c r="AC14" s="2">
        <f t="shared" si="20"/>
        <v>19378</v>
      </c>
      <c r="AD14" s="2">
        <f t="shared" si="21"/>
        <v>5148</v>
      </c>
      <c r="AE14" s="2">
        <f t="shared" si="22"/>
        <v>2229</v>
      </c>
      <c r="AF14" s="2">
        <f t="shared" si="23"/>
        <v>24526</v>
      </c>
      <c r="AG14" s="4"/>
      <c r="AH14" s="12">
        <f t="shared" si="42"/>
        <v>101</v>
      </c>
      <c r="AI14" s="3" t="s">
        <v>1</v>
      </c>
      <c r="AJ14" s="2">
        <f t="shared" si="24"/>
        <v>25666</v>
      </c>
      <c r="AK14" s="2">
        <f t="shared" si="25"/>
        <v>7100</v>
      </c>
      <c r="AL14" s="2">
        <f t="shared" si="26"/>
        <v>2566</v>
      </c>
      <c r="AM14" s="2">
        <f t="shared" si="27"/>
        <v>710</v>
      </c>
      <c r="AN14" s="2">
        <f t="shared" si="28"/>
        <v>28232</v>
      </c>
      <c r="AO14" s="2">
        <f t="shared" si="29"/>
        <v>7810</v>
      </c>
      <c r="AP14" s="2">
        <f t="shared" si="30"/>
        <v>3276</v>
      </c>
      <c r="AQ14" s="2">
        <f t="shared" si="31"/>
        <v>36042</v>
      </c>
      <c r="AR14" s="4"/>
      <c r="AS14" s="12">
        <f t="shared" si="43"/>
        <v>131</v>
      </c>
      <c r="AT14" s="3" t="s">
        <v>1</v>
      </c>
      <c r="AU14" s="2">
        <f t="shared" si="32"/>
        <v>34846</v>
      </c>
      <c r="AV14" s="2">
        <f t="shared" si="33"/>
        <v>10100</v>
      </c>
      <c r="AW14" s="2">
        <f t="shared" si="34"/>
        <v>3484</v>
      </c>
      <c r="AX14" s="2">
        <f t="shared" si="35"/>
        <v>1010</v>
      </c>
      <c r="AY14" s="2">
        <f t="shared" si="36"/>
        <v>38330</v>
      </c>
      <c r="AZ14" s="2">
        <f t="shared" si="37"/>
        <v>11110</v>
      </c>
      <c r="BA14" s="2">
        <f t="shared" si="38"/>
        <v>4494</v>
      </c>
      <c r="BB14" s="2">
        <f t="shared" si="39"/>
        <v>49440</v>
      </c>
      <c r="BC14" s="9"/>
      <c r="BL14" s="13">
        <v>301</v>
      </c>
      <c r="BM14" s="13"/>
      <c r="BN14" s="13">
        <v>301</v>
      </c>
      <c r="BO14" s="13"/>
      <c r="BP14" s="13"/>
      <c r="BQ14" s="13"/>
      <c r="BR14" s="6">
        <v>14</v>
      </c>
    </row>
    <row r="15" spans="1:70" s="6" customFormat="1" ht="36" customHeight="1" x14ac:dyDescent="0.55000000000000004">
      <c r="A15" s="12">
        <f t="shared" si="52"/>
        <v>12</v>
      </c>
      <c r="B15" s="3" t="s">
        <v>1</v>
      </c>
      <c r="C15" s="2">
        <f t="shared" si="44"/>
        <v>2080</v>
      </c>
      <c r="D15" s="2">
        <f t="shared" si="45"/>
        <v>596</v>
      </c>
      <c r="E15" s="2">
        <f t="shared" si="46"/>
        <v>208</v>
      </c>
      <c r="F15" s="2">
        <f t="shared" si="47"/>
        <v>59</v>
      </c>
      <c r="G15" s="2">
        <f t="shared" si="48"/>
        <v>2288</v>
      </c>
      <c r="H15" s="2">
        <f t="shared" si="49"/>
        <v>655</v>
      </c>
      <c r="I15" s="2">
        <f t="shared" si="50"/>
        <v>267</v>
      </c>
      <c r="J15" s="2">
        <f t="shared" si="51"/>
        <v>2943</v>
      </c>
      <c r="K15" s="4"/>
      <c r="L15" s="12">
        <f t="shared" si="40"/>
        <v>42</v>
      </c>
      <c r="M15" s="3" t="s">
        <v>1</v>
      </c>
      <c r="N15" s="2">
        <f t="shared" si="8"/>
        <v>9874</v>
      </c>
      <c r="O15" s="2">
        <f t="shared" si="9"/>
        <v>2456</v>
      </c>
      <c r="P15" s="2">
        <f t="shared" si="10"/>
        <v>987</v>
      </c>
      <c r="Q15" s="2">
        <f t="shared" si="11"/>
        <v>245</v>
      </c>
      <c r="R15" s="2">
        <f t="shared" si="12"/>
        <v>10861</v>
      </c>
      <c r="S15" s="2">
        <f t="shared" si="13"/>
        <v>2701</v>
      </c>
      <c r="T15" s="2">
        <f t="shared" si="14"/>
        <v>1232</v>
      </c>
      <c r="U15" s="2">
        <f t="shared" si="15"/>
        <v>13562</v>
      </c>
      <c r="V15" s="4"/>
      <c r="W15" s="12">
        <f t="shared" si="41"/>
        <v>72</v>
      </c>
      <c r="X15" s="3" t="s">
        <v>1</v>
      </c>
      <c r="Y15" s="2">
        <f t="shared" si="16"/>
        <v>17884</v>
      </c>
      <c r="Z15" s="2">
        <f t="shared" si="17"/>
        <v>4760</v>
      </c>
      <c r="AA15" s="2">
        <f t="shared" si="18"/>
        <v>1788</v>
      </c>
      <c r="AB15" s="2">
        <f t="shared" si="19"/>
        <v>476</v>
      </c>
      <c r="AC15" s="2">
        <f t="shared" si="20"/>
        <v>19672</v>
      </c>
      <c r="AD15" s="2">
        <f t="shared" si="21"/>
        <v>5236</v>
      </c>
      <c r="AE15" s="2">
        <f t="shared" si="22"/>
        <v>2264</v>
      </c>
      <c r="AF15" s="2">
        <f t="shared" si="23"/>
        <v>24908</v>
      </c>
      <c r="AG15" s="4"/>
      <c r="AH15" s="12">
        <f t="shared" si="42"/>
        <v>102</v>
      </c>
      <c r="AI15" s="3" t="s">
        <v>1</v>
      </c>
      <c r="AJ15" s="2">
        <f t="shared" si="24"/>
        <v>25972</v>
      </c>
      <c r="AK15" s="2">
        <f t="shared" si="25"/>
        <v>7200</v>
      </c>
      <c r="AL15" s="2">
        <f t="shared" si="26"/>
        <v>2597</v>
      </c>
      <c r="AM15" s="2">
        <f t="shared" si="27"/>
        <v>720</v>
      </c>
      <c r="AN15" s="2">
        <f t="shared" si="28"/>
        <v>28569</v>
      </c>
      <c r="AO15" s="2">
        <f t="shared" si="29"/>
        <v>7920</v>
      </c>
      <c r="AP15" s="2">
        <f t="shared" si="30"/>
        <v>3317</v>
      </c>
      <c r="AQ15" s="2">
        <f t="shared" si="31"/>
        <v>36489</v>
      </c>
      <c r="AR15" s="4"/>
      <c r="AS15" s="12">
        <f t="shared" si="43"/>
        <v>132</v>
      </c>
      <c r="AT15" s="3" t="s">
        <v>1</v>
      </c>
      <c r="AU15" s="2">
        <f t="shared" si="32"/>
        <v>35152</v>
      </c>
      <c r="AV15" s="2">
        <f t="shared" si="33"/>
        <v>10200</v>
      </c>
      <c r="AW15" s="2">
        <f t="shared" si="34"/>
        <v>3515</v>
      </c>
      <c r="AX15" s="2">
        <f t="shared" si="35"/>
        <v>1020</v>
      </c>
      <c r="AY15" s="2">
        <f t="shared" si="36"/>
        <v>38667</v>
      </c>
      <c r="AZ15" s="2">
        <f t="shared" si="37"/>
        <v>11220</v>
      </c>
      <c r="BA15" s="2">
        <f t="shared" si="38"/>
        <v>4535</v>
      </c>
      <c r="BB15" s="2">
        <f t="shared" si="39"/>
        <v>49887</v>
      </c>
      <c r="BC15" s="9"/>
      <c r="BL15" s="13">
        <v>999999</v>
      </c>
      <c r="BM15" s="19">
        <v>110</v>
      </c>
      <c r="BN15" s="13">
        <v>500</v>
      </c>
      <c r="BO15" s="19">
        <v>115</v>
      </c>
      <c r="BP15" s="13"/>
      <c r="BQ15" s="17"/>
      <c r="BR15" s="6">
        <v>15</v>
      </c>
    </row>
    <row r="16" spans="1:70" s="6" customFormat="1" ht="36" customHeight="1" x14ac:dyDescent="0.55000000000000004">
      <c r="A16" s="12">
        <f t="shared" si="52"/>
        <v>13</v>
      </c>
      <c r="B16" s="3" t="s">
        <v>1</v>
      </c>
      <c r="C16" s="2">
        <f t="shared" si="44"/>
        <v>2320</v>
      </c>
      <c r="D16" s="2">
        <f t="shared" si="45"/>
        <v>654</v>
      </c>
      <c r="E16" s="2">
        <f t="shared" si="46"/>
        <v>232</v>
      </c>
      <c r="F16" s="2">
        <f t="shared" si="47"/>
        <v>65</v>
      </c>
      <c r="G16" s="2">
        <f t="shared" si="48"/>
        <v>2552</v>
      </c>
      <c r="H16" s="2">
        <f t="shared" si="49"/>
        <v>719</v>
      </c>
      <c r="I16" s="2">
        <f t="shared" si="50"/>
        <v>297</v>
      </c>
      <c r="J16" s="2">
        <f t="shared" si="51"/>
        <v>3271</v>
      </c>
      <c r="K16" s="4"/>
      <c r="L16" s="12">
        <f t="shared" si="40"/>
        <v>43</v>
      </c>
      <c r="M16" s="3" t="s">
        <v>1</v>
      </c>
      <c r="N16" s="2">
        <f t="shared" si="8"/>
        <v>10141</v>
      </c>
      <c r="O16" s="2">
        <f t="shared" si="9"/>
        <v>2524</v>
      </c>
      <c r="P16" s="2">
        <f t="shared" si="10"/>
        <v>1014</v>
      </c>
      <c r="Q16" s="2">
        <f t="shared" si="11"/>
        <v>252</v>
      </c>
      <c r="R16" s="2">
        <f t="shared" si="12"/>
        <v>11155</v>
      </c>
      <c r="S16" s="2">
        <f t="shared" si="13"/>
        <v>2776</v>
      </c>
      <c r="T16" s="2">
        <f t="shared" si="14"/>
        <v>1266</v>
      </c>
      <c r="U16" s="2">
        <f t="shared" si="15"/>
        <v>13931</v>
      </c>
      <c r="V16" s="4"/>
      <c r="W16" s="12">
        <f t="shared" si="41"/>
        <v>73</v>
      </c>
      <c r="X16" s="3" t="s">
        <v>1</v>
      </c>
      <c r="Y16" s="2">
        <f t="shared" si="16"/>
        <v>18151</v>
      </c>
      <c r="Z16" s="2">
        <f t="shared" si="17"/>
        <v>4840</v>
      </c>
      <c r="AA16" s="2">
        <f t="shared" si="18"/>
        <v>1815</v>
      </c>
      <c r="AB16" s="2">
        <f t="shared" si="19"/>
        <v>484</v>
      </c>
      <c r="AC16" s="2">
        <f t="shared" si="20"/>
        <v>19966</v>
      </c>
      <c r="AD16" s="2">
        <f t="shared" si="21"/>
        <v>5324</v>
      </c>
      <c r="AE16" s="2">
        <f t="shared" si="22"/>
        <v>2299</v>
      </c>
      <c r="AF16" s="2">
        <f t="shared" si="23"/>
        <v>25290</v>
      </c>
      <c r="AG16" s="4"/>
      <c r="AH16" s="12">
        <f t="shared" si="42"/>
        <v>103</v>
      </c>
      <c r="AI16" s="3" t="s">
        <v>1</v>
      </c>
      <c r="AJ16" s="2">
        <f t="shared" si="24"/>
        <v>26278</v>
      </c>
      <c r="AK16" s="2">
        <f t="shared" si="25"/>
        <v>7300</v>
      </c>
      <c r="AL16" s="2">
        <f t="shared" si="26"/>
        <v>2627</v>
      </c>
      <c r="AM16" s="2">
        <f t="shared" si="27"/>
        <v>730</v>
      </c>
      <c r="AN16" s="2">
        <f t="shared" si="28"/>
        <v>28905</v>
      </c>
      <c r="AO16" s="2">
        <f t="shared" si="29"/>
        <v>8030</v>
      </c>
      <c r="AP16" s="2">
        <f t="shared" si="30"/>
        <v>3357</v>
      </c>
      <c r="AQ16" s="2">
        <f t="shared" si="31"/>
        <v>36935</v>
      </c>
      <c r="AR16" s="4"/>
      <c r="AS16" s="12">
        <f t="shared" si="43"/>
        <v>133</v>
      </c>
      <c r="AT16" s="3" t="s">
        <v>1</v>
      </c>
      <c r="AU16" s="2">
        <f t="shared" si="32"/>
        <v>35458</v>
      </c>
      <c r="AV16" s="2">
        <f t="shared" si="33"/>
        <v>10300</v>
      </c>
      <c r="AW16" s="2">
        <f t="shared" si="34"/>
        <v>3545</v>
      </c>
      <c r="AX16" s="2">
        <f t="shared" si="35"/>
        <v>1030</v>
      </c>
      <c r="AY16" s="2">
        <f t="shared" si="36"/>
        <v>39003</v>
      </c>
      <c r="AZ16" s="2">
        <f t="shared" si="37"/>
        <v>11330</v>
      </c>
      <c r="BA16" s="2">
        <f t="shared" si="38"/>
        <v>4575</v>
      </c>
      <c r="BB16" s="2">
        <f t="shared" si="39"/>
        <v>50333</v>
      </c>
      <c r="BC16" s="9"/>
      <c r="BL16" s="13"/>
      <c r="BM16" s="13"/>
      <c r="BN16" s="13">
        <v>501</v>
      </c>
      <c r="BO16" s="13"/>
      <c r="BP16" s="13"/>
      <c r="BQ16" s="13"/>
      <c r="BR16" s="6">
        <v>16</v>
      </c>
    </row>
    <row r="17" spans="1:70" s="6" customFormat="1" ht="36" customHeight="1" x14ac:dyDescent="0.55000000000000004">
      <c r="A17" s="12">
        <f t="shared" si="52"/>
        <v>14</v>
      </c>
      <c r="B17" s="3" t="s">
        <v>1</v>
      </c>
      <c r="C17" s="2">
        <f t="shared" si="44"/>
        <v>2560</v>
      </c>
      <c r="D17" s="2">
        <f t="shared" si="45"/>
        <v>712</v>
      </c>
      <c r="E17" s="2">
        <f t="shared" si="46"/>
        <v>256</v>
      </c>
      <c r="F17" s="2">
        <f t="shared" si="47"/>
        <v>71</v>
      </c>
      <c r="G17" s="2">
        <f t="shared" si="48"/>
        <v>2816</v>
      </c>
      <c r="H17" s="2">
        <f t="shared" si="49"/>
        <v>783</v>
      </c>
      <c r="I17" s="2">
        <f t="shared" si="50"/>
        <v>327</v>
      </c>
      <c r="J17" s="2">
        <f t="shared" si="51"/>
        <v>3599</v>
      </c>
      <c r="K17" s="4"/>
      <c r="L17" s="12">
        <f t="shared" si="40"/>
        <v>44</v>
      </c>
      <c r="M17" s="3" t="s">
        <v>1</v>
      </c>
      <c r="N17" s="2">
        <f t="shared" si="8"/>
        <v>10408</v>
      </c>
      <c r="O17" s="2">
        <f t="shared" si="9"/>
        <v>2592</v>
      </c>
      <c r="P17" s="2">
        <f t="shared" si="10"/>
        <v>1040</v>
      </c>
      <c r="Q17" s="2">
        <f t="shared" si="11"/>
        <v>259</v>
      </c>
      <c r="R17" s="2">
        <f t="shared" si="12"/>
        <v>11448</v>
      </c>
      <c r="S17" s="2">
        <f t="shared" si="13"/>
        <v>2851</v>
      </c>
      <c r="T17" s="2">
        <f t="shared" si="14"/>
        <v>1299</v>
      </c>
      <c r="U17" s="2">
        <f t="shared" si="15"/>
        <v>14299</v>
      </c>
      <c r="V17" s="4"/>
      <c r="W17" s="12">
        <f t="shared" si="41"/>
        <v>74</v>
      </c>
      <c r="X17" s="3" t="s">
        <v>1</v>
      </c>
      <c r="Y17" s="2">
        <f t="shared" si="16"/>
        <v>18418</v>
      </c>
      <c r="Z17" s="2">
        <f t="shared" si="17"/>
        <v>4920</v>
      </c>
      <c r="AA17" s="2">
        <f t="shared" si="18"/>
        <v>1841</v>
      </c>
      <c r="AB17" s="2">
        <f t="shared" si="19"/>
        <v>492</v>
      </c>
      <c r="AC17" s="2">
        <f t="shared" si="20"/>
        <v>20259</v>
      </c>
      <c r="AD17" s="2">
        <f t="shared" si="21"/>
        <v>5412</v>
      </c>
      <c r="AE17" s="2">
        <f t="shared" si="22"/>
        <v>2333</v>
      </c>
      <c r="AF17" s="2">
        <f t="shared" si="23"/>
        <v>25671</v>
      </c>
      <c r="AG17" s="4"/>
      <c r="AH17" s="12">
        <f t="shared" si="42"/>
        <v>104</v>
      </c>
      <c r="AI17" s="3" t="s">
        <v>1</v>
      </c>
      <c r="AJ17" s="2">
        <f t="shared" si="24"/>
        <v>26584</v>
      </c>
      <c r="AK17" s="2">
        <f t="shared" si="25"/>
        <v>7400</v>
      </c>
      <c r="AL17" s="2">
        <f t="shared" si="26"/>
        <v>2658</v>
      </c>
      <c r="AM17" s="2">
        <f t="shared" si="27"/>
        <v>740</v>
      </c>
      <c r="AN17" s="2">
        <f t="shared" si="28"/>
        <v>29242</v>
      </c>
      <c r="AO17" s="2">
        <f t="shared" si="29"/>
        <v>8140</v>
      </c>
      <c r="AP17" s="2">
        <f t="shared" si="30"/>
        <v>3398</v>
      </c>
      <c r="AQ17" s="2">
        <f t="shared" si="31"/>
        <v>37382</v>
      </c>
      <c r="AR17" s="4"/>
      <c r="AS17" s="12">
        <f t="shared" si="43"/>
        <v>134</v>
      </c>
      <c r="AT17" s="3" t="s">
        <v>1</v>
      </c>
      <c r="AU17" s="2">
        <f t="shared" si="32"/>
        <v>35764</v>
      </c>
      <c r="AV17" s="2">
        <f t="shared" si="33"/>
        <v>10400</v>
      </c>
      <c r="AW17" s="2">
        <f t="shared" si="34"/>
        <v>3576</v>
      </c>
      <c r="AX17" s="2">
        <f t="shared" si="35"/>
        <v>1040</v>
      </c>
      <c r="AY17" s="2">
        <f t="shared" si="36"/>
        <v>39340</v>
      </c>
      <c r="AZ17" s="2">
        <f t="shared" si="37"/>
        <v>11440</v>
      </c>
      <c r="BA17" s="2">
        <f t="shared" si="38"/>
        <v>4616</v>
      </c>
      <c r="BB17" s="2">
        <f t="shared" si="39"/>
        <v>50780</v>
      </c>
      <c r="BC17" s="9"/>
      <c r="BL17" s="13"/>
      <c r="BM17" s="13"/>
      <c r="BN17" s="13">
        <v>1000</v>
      </c>
      <c r="BO17" s="19">
        <v>115</v>
      </c>
      <c r="BP17" s="13"/>
      <c r="BQ17" s="17"/>
      <c r="BR17" s="6">
        <v>17</v>
      </c>
    </row>
    <row r="18" spans="1:70" s="6" customFormat="1" ht="36" customHeight="1" x14ac:dyDescent="0.55000000000000004">
      <c r="A18" s="12">
        <f t="shared" si="52"/>
        <v>15</v>
      </c>
      <c r="B18" s="3" t="s">
        <v>1</v>
      </c>
      <c r="C18" s="2">
        <f t="shared" si="44"/>
        <v>2800</v>
      </c>
      <c r="D18" s="2">
        <f t="shared" si="45"/>
        <v>770</v>
      </c>
      <c r="E18" s="2">
        <f t="shared" si="46"/>
        <v>280</v>
      </c>
      <c r="F18" s="2">
        <f t="shared" si="47"/>
        <v>77</v>
      </c>
      <c r="G18" s="2">
        <f t="shared" si="48"/>
        <v>3080</v>
      </c>
      <c r="H18" s="2">
        <f t="shared" si="49"/>
        <v>847</v>
      </c>
      <c r="I18" s="2">
        <f t="shared" si="50"/>
        <v>357</v>
      </c>
      <c r="J18" s="2">
        <f t="shared" si="51"/>
        <v>3927</v>
      </c>
      <c r="K18" s="4"/>
      <c r="L18" s="12">
        <f t="shared" si="40"/>
        <v>45</v>
      </c>
      <c r="M18" s="3" t="s">
        <v>1</v>
      </c>
      <c r="N18" s="2">
        <f t="shared" si="8"/>
        <v>10675</v>
      </c>
      <c r="O18" s="2">
        <f t="shared" si="9"/>
        <v>2660</v>
      </c>
      <c r="P18" s="2">
        <f t="shared" si="10"/>
        <v>1067</v>
      </c>
      <c r="Q18" s="2">
        <f t="shared" si="11"/>
        <v>266</v>
      </c>
      <c r="R18" s="2">
        <f t="shared" si="12"/>
        <v>11742</v>
      </c>
      <c r="S18" s="2">
        <f t="shared" si="13"/>
        <v>2926</v>
      </c>
      <c r="T18" s="2">
        <f t="shared" si="14"/>
        <v>1333</v>
      </c>
      <c r="U18" s="2">
        <f t="shared" si="15"/>
        <v>14668</v>
      </c>
      <c r="V18" s="4"/>
      <c r="W18" s="12">
        <f t="shared" si="41"/>
        <v>75</v>
      </c>
      <c r="X18" s="3" t="s">
        <v>1</v>
      </c>
      <c r="Y18" s="2">
        <f t="shared" si="16"/>
        <v>18685</v>
      </c>
      <c r="Z18" s="2">
        <f t="shared" si="17"/>
        <v>5000</v>
      </c>
      <c r="AA18" s="2">
        <f t="shared" si="18"/>
        <v>1868</v>
      </c>
      <c r="AB18" s="2">
        <f t="shared" si="19"/>
        <v>500</v>
      </c>
      <c r="AC18" s="2">
        <f t="shared" si="20"/>
        <v>20553</v>
      </c>
      <c r="AD18" s="2">
        <f t="shared" si="21"/>
        <v>5500</v>
      </c>
      <c r="AE18" s="2">
        <f t="shared" si="22"/>
        <v>2368</v>
      </c>
      <c r="AF18" s="2">
        <f t="shared" si="23"/>
        <v>26053</v>
      </c>
      <c r="AG18" s="4"/>
      <c r="AH18" s="12">
        <f t="shared" si="42"/>
        <v>105</v>
      </c>
      <c r="AI18" s="3" t="s">
        <v>1</v>
      </c>
      <c r="AJ18" s="2">
        <f t="shared" si="24"/>
        <v>26890</v>
      </c>
      <c r="AK18" s="2">
        <f t="shared" si="25"/>
        <v>7500</v>
      </c>
      <c r="AL18" s="2">
        <f t="shared" si="26"/>
        <v>2689</v>
      </c>
      <c r="AM18" s="2">
        <f t="shared" si="27"/>
        <v>750</v>
      </c>
      <c r="AN18" s="2">
        <f t="shared" si="28"/>
        <v>29579</v>
      </c>
      <c r="AO18" s="2">
        <f t="shared" si="29"/>
        <v>8250</v>
      </c>
      <c r="AP18" s="2">
        <f t="shared" si="30"/>
        <v>3439</v>
      </c>
      <c r="AQ18" s="2">
        <f t="shared" si="31"/>
        <v>37829</v>
      </c>
      <c r="AR18" s="4"/>
      <c r="AS18" s="12">
        <f t="shared" si="43"/>
        <v>135</v>
      </c>
      <c r="AT18" s="3" t="s">
        <v>1</v>
      </c>
      <c r="AU18" s="2">
        <f t="shared" si="32"/>
        <v>36070</v>
      </c>
      <c r="AV18" s="2">
        <f t="shared" si="33"/>
        <v>10500</v>
      </c>
      <c r="AW18" s="2">
        <f t="shared" si="34"/>
        <v>3607</v>
      </c>
      <c r="AX18" s="2">
        <f t="shared" si="35"/>
        <v>1050</v>
      </c>
      <c r="AY18" s="2">
        <f t="shared" si="36"/>
        <v>39677</v>
      </c>
      <c r="AZ18" s="2">
        <f t="shared" si="37"/>
        <v>11550</v>
      </c>
      <c r="BA18" s="2">
        <f t="shared" si="38"/>
        <v>4657</v>
      </c>
      <c r="BB18" s="2">
        <f t="shared" si="39"/>
        <v>51227</v>
      </c>
      <c r="BC18" s="9"/>
      <c r="BL18" s="13"/>
      <c r="BM18" s="13"/>
      <c r="BN18" s="13">
        <v>1001</v>
      </c>
      <c r="BO18" s="13"/>
      <c r="BP18" s="13"/>
      <c r="BQ18" s="13"/>
      <c r="BR18" s="6">
        <v>18</v>
      </c>
    </row>
    <row r="19" spans="1:70" s="6" customFormat="1" ht="36" customHeight="1" x14ac:dyDescent="0.55000000000000004">
      <c r="A19" s="12">
        <f t="shared" si="52"/>
        <v>16</v>
      </c>
      <c r="B19" s="3" t="s">
        <v>1</v>
      </c>
      <c r="C19" s="2">
        <f t="shared" si="44"/>
        <v>3040</v>
      </c>
      <c r="D19" s="2">
        <f t="shared" si="45"/>
        <v>828</v>
      </c>
      <c r="E19" s="2">
        <f t="shared" si="46"/>
        <v>304</v>
      </c>
      <c r="F19" s="2">
        <f t="shared" si="47"/>
        <v>82</v>
      </c>
      <c r="G19" s="2">
        <f t="shared" si="48"/>
        <v>3344</v>
      </c>
      <c r="H19" s="2">
        <f t="shared" si="49"/>
        <v>910</v>
      </c>
      <c r="I19" s="2">
        <f t="shared" si="50"/>
        <v>386</v>
      </c>
      <c r="J19" s="2">
        <f t="shared" si="51"/>
        <v>4254</v>
      </c>
      <c r="K19" s="4"/>
      <c r="L19" s="12">
        <f t="shared" si="40"/>
        <v>46</v>
      </c>
      <c r="M19" s="3" t="s">
        <v>1</v>
      </c>
      <c r="N19" s="2">
        <f t="shared" si="8"/>
        <v>10942</v>
      </c>
      <c r="O19" s="2">
        <f t="shared" si="9"/>
        <v>2728</v>
      </c>
      <c r="P19" s="2">
        <f t="shared" si="10"/>
        <v>1094</v>
      </c>
      <c r="Q19" s="2">
        <f t="shared" si="11"/>
        <v>272</v>
      </c>
      <c r="R19" s="2">
        <f t="shared" si="12"/>
        <v>12036</v>
      </c>
      <c r="S19" s="2">
        <f t="shared" si="13"/>
        <v>3000</v>
      </c>
      <c r="T19" s="2">
        <f t="shared" si="14"/>
        <v>1366</v>
      </c>
      <c r="U19" s="2">
        <f t="shared" si="15"/>
        <v>15036</v>
      </c>
      <c r="V19" s="4"/>
      <c r="W19" s="12">
        <f t="shared" si="41"/>
        <v>76</v>
      </c>
      <c r="X19" s="3" t="s">
        <v>1</v>
      </c>
      <c r="Y19" s="2">
        <f t="shared" si="16"/>
        <v>18952</v>
      </c>
      <c r="Z19" s="2">
        <f t="shared" si="17"/>
        <v>5080</v>
      </c>
      <c r="AA19" s="2">
        <f t="shared" si="18"/>
        <v>1895</v>
      </c>
      <c r="AB19" s="2">
        <f t="shared" si="19"/>
        <v>508</v>
      </c>
      <c r="AC19" s="2">
        <f t="shared" si="20"/>
        <v>20847</v>
      </c>
      <c r="AD19" s="2">
        <f t="shared" si="21"/>
        <v>5588</v>
      </c>
      <c r="AE19" s="2">
        <f t="shared" si="22"/>
        <v>2403</v>
      </c>
      <c r="AF19" s="2">
        <f t="shared" si="23"/>
        <v>26435</v>
      </c>
      <c r="AG19" s="4"/>
      <c r="AH19" s="12">
        <f t="shared" si="42"/>
        <v>106</v>
      </c>
      <c r="AI19" s="3" t="s">
        <v>1</v>
      </c>
      <c r="AJ19" s="2">
        <f t="shared" si="24"/>
        <v>27196</v>
      </c>
      <c r="AK19" s="2">
        <f t="shared" si="25"/>
        <v>7600</v>
      </c>
      <c r="AL19" s="2">
        <f t="shared" si="26"/>
        <v>2719</v>
      </c>
      <c r="AM19" s="2">
        <f t="shared" si="27"/>
        <v>760</v>
      </c>
      <c r="AN19" s="2">
        <f t="shared" si="28"/>
        <v>29915</v>
      </c>
      <c r="AO19" s="2">
        <f t="shared" si="29"/>
        <v>8360</v>
      </c>
      <c r="AP19" s="2">
        <f t="shared" si="30"/>
        <v>3479</v>
      </c>
      <c r="AQ19" s="2">
        <f t="shared" si="31"/>
        <v>38275</v>
      </c>
      <c r="AR19" s="4"/>
      <c r="AS19" s="12">
        <f t="shared" si="43"/>
        <v>136</v>
      </c>
      <c r="AT19" s="3" t="s">
        <v>1</v>
      </c>
      <c r="AU19" s="2">
        <f t="shared" si="32"/>
        <v>36376</v>
      </c>
      <c r="AV19" s="2">
        <f t="shared" si="33"/>
        <v>10600</v>
      </c>
      <c r="AW19" s="2">
        <f t="shared" si="34"/>
        <v>3637</v>
      </c>
      <c r="AX19" s="2">
        <f t="shared" si="35"/>
        <v>1060</v>
      </c>
      <c r="AY19" s="2">
        <f t="shared" si="36"/>
        <v>40013</v>
      </c>
      <c r="AZ19" s="2">
        <f t="shared" si="37"/>
        <v>11660</v>
      </c>
      <c r="BA19" s="2">
        <f t="shared" si="38"/>
        <v>4697</v>
      </c>
      <c r="BB19" s="2">
        <f t="shared" si="39"/>
        <v>51673</v>
      </c>
      <c r="BC19" s="9"/>
      <c r="BL19" s="13"/>
      <c r="BM19" s="13"/>
      <c r="BN19" s="13">
        <v>999999</v>
      </c>
      <c r="BO19" s="19">
        <v>115</v>
      </c>
      <c r="BP19" s="13"/>
      <c r="BQ19" s="17"/>
      <c r="BR19" s="6">
        <v>19</v>
      </c>
    </row>
    <row r="20" spans="1:70" s="6" customFormat="1" ht="36" customHeight="1" x14ac:dyDescent="0.55000000000000004">
      <c r="A20" s="12">
        <f t="shared" si="52"/>
        <v>17</v>
      </c>
      <c r="B20" s="3" t="s">
        <v>1</v>
      </c>
      <c r="C20" s="2">
        <f t="shared" si="44"/>
        <v>3280</v>
      </c>
      <c r="D20" s="2">
        <f t="shared" si="45"/>
        <v>886</v>
      </c>
      <c r="E20" s="2">
        <f t="shared" si="46"/>
        <v>328</v>
      </c>
      <c r="F20" s="2">
        <f t="shared" si="47"/>
        <v>88</v>
      </c>
      <c r="G20" s="2">
        <f t="shared" si="48"/>
        <v>3608</v>
      </c>
      <c r="H20" s="2">
        <f t="shared" si="49"/>
        <v>974</v>
      </c>
      <c r="I20" s="2">
        <f t="shared" si="50"/>
        <v>416</v>
      </c>
      <c r="J20" s="2">
        <f t="shared" si="51"/>
        <v>4582</v>
      </c>
      <c r="K20" s="4"/>
      <c r="L20" s="12">
        <f t="shared" si="40"/>
        <v>47</v>
      </c>
      <c r="M20" s="3" t="s">
        <v>1</v>
      </c>
      <c r="N20" s="2">
        <f t="shared" si="8"/>
        <v>11209</v>
      </c>
      <c r="O20" s="2">
        <f t="shared" si="9"/>
        <v>2796</v>
      </c>
      <c r="P20" s="2">
        <f t="shared" si="10"/>
        <v>1120</v>
      </c>
      <c r="Q20" s="2">
        <f t="shared" si="11"/>
        <v>279</v>
      </c>
      <c r="R20" s="2">
        <f t="shared" si="12"/>
        <v>12329</v>
      </c>
      <c r="S20" s="2">
        <f t="shared" si="13"/>
        <v>3075</v>
      </c>
      <c r="T20" s="2">
        <f t="shared" si="14"/>
        <v>1399</v>
      </c>
      <c r="U20" s="2">
        <f t="shared" si="15"/>
        <v>15404</v>
      </c>
      <c r="V20" s="4"/>
      <c r="W20" s="12">
        <f t="shared" si="41"/>
        <v>77</v>
      </c>
      <c r="X20" s="3" t="s">
        <v>1</v>
      </c>
      <c r="Y20" s="2">
        <f t="shared" si="16"/>
        <v>19219</v>
      </c>
      <c r="Z20" s="2">
        <f t="shared" si="17"/>
        <v>5160</v>
      </c>
      <c r="AA20" s="2">
        <f t="shared" si="18"/>
        <v>1921</v>
      </c>
      <c r="AB20" s="2">
        <f t="shared" si="19"/>
        <v>516</v>
      </c>
      <c r="AC20" s="2">
        <f t="shared" si="20"/>
        <v>21140</v>
      </c>
      <c r="AD20" s="2">
        <f t="shared" si="21"/>
        <v>5676</v>
      </c>
      <c r="AE20" s="2">
        <f t="shared" si="22"/>
        <v>2437</v>
      </c>
      <c r="AF20" s="2">
        <f t="shared" si="23"/>
        <v>26816</v>
      </c>
      <c r="AG20" s="4"/>
      <c r="AH20" s="12">
        <f t="shared" si="42"/>
        <v>107</v>
      </c>
      <c r="AI20" s="3" t="s">
        <v>1</v>
      </c>
      <c r="AJ20" s="2">
        <f t="shared" si="24"/>
        <v>27502</v>
      </c>
      <c r="AK20" s="2">
        <f t="shared" si="25"/>
        <v>7700</v>
      </c>
      <c r="AL20" s="2">
        <f t="shared" si="26"/>
        <v>2750</v>
      </c>
      <c r="AM20" s="2">
        <f t="shared" si="27"/>
        <v>770</v>
      </c>
      <c r="AN20" s="2">
        <f t="shared" si="28"/>
        <v>30252</v>
      </c>
      <c r="AO20" s="2">
        <f t="shared" si="29"/>
        <v>8470</v>
      </c>
      <c r="AP20" s="2">
        <f t="shared" si="30"/>
        <v>3520</v>
      </c>
      <c r="AQ20" s="2">
        <f t="shared" si="31"/>
        <v>38722</v>
      </c>
      <c r="AR20" s="4"/>
      <c r="AS20" s="12">
        <f t="shared" si="43"/>
        <v>137</v>
      </c>
      <c r="AT20" s="3" t="s">
        <v>1</v>
      </c>
      <c r="AU20" s="2">
        <f t="shared" si="32"/>
        <v>36682</v>
      </c>
      <c r="AV20" s="2">
        <f t="shared" si="33"/>
        <v>10700</v>
      </c>
      <c r="AW20" s="2">
        <f t="shared" si="34"/>
        <v>3668</v>
      </c>
      <c r="AX20" s="2">
        <f t="shared" si="35"/>
        <v>1070</v>
      </c>
      <c r="AY20" s="2">
        <f t="shared" si="36"/>
        <v>40350</v>
      </c>
      <c r="AZ20" s="2">
        <f t="shared" si="37"/>
        <v>11770</v>
      </c>
      <c r="BA20" s="2">
        <f t="shared" si="38"/>
        <v>4738</v>
      </c>
      <c r="BB20" s="2">
        <f t="shared" si="39"/>
        <v>52120</v>
      </c>
    </row>
    <row r="21" spans="1:70" s="6" customFormat="1" ht="36" customHeight="1" x14ac:dyDescent="0.55000000000000004">
      <c r="A21" s="12">
        <f t="shared" si="52"/>
        <v>18</v>
      </c>
      <c r="B21" s="10" t="s">
        <v>1</v>
      </c>
      <c r="C21" s="2">
        <f t="shared" si="44"/>
        <v>3520</v>
      </c>
      <c r="D21" s="2">
        <f t="shared" si="45"/>
        <v>944</v>
      </c>
      <c r="E21" s="2">
        <f t="shared" ref="E21:E33" si="53">ROUNDDOWN(C21*0.1,0)</f>
        <v>352</v>
      </c>
      <c r="F21" s="2">
        <f t="shared" ref="F21:F33" si="54">ROUNDDOWN(D21*0.1,0)</f>
        <v>94</v>
      </c>
      <c r="G21" s="2">
        <f t="shared" si="48"/>
        <v>3872</v>
      </c>
      <c r="H21" s="2">
        <f t="shared" si="49"/>
        <v>1038</v>
      </c>
      <c r="I21" s="2">
        <f t="shared" si="50"/>
        <v>446</v>
      </c>
      <c r="J21" s="2">
        <f t="shared" si="51"/>
        <v>4910</v>
      </c>
      <c r="K21" s="4"/>
      <c r="L21" s="12">
        <f t="shared" si="40"/>
        <v>48</v>
      </c>
      <c r="M21" s="10" t="s">
        <v>1</v>
      </c>
      <c r="N21" s="2">
        <f t="shared" si="8"/>
        <v>11476</v>
      </c>
      <c r="O21" s="2">
        <f t="shared" si="9"/>
        <v>2864</v>
      </c>
      <c r="P21" s="2">
        <f t="shared" si="10"/>
        <v>1147</v>
      </c>
      <c r="Q21" s="2">
        <f t="shared" si="11"/>
        <v>286</v>
      </c>
      <c r="R21" s="2">
        <f t="shared" si="12"/>
        <v>12623</v>
      </c>
      <c r="S21" s="2">
        <f t="shared" si="13"/>
        <v>3150</v>
      </c>
      <c r="T21" s="2">
        <f t="shared" si="14"/>
        <v>1433</v>
      </c>
      <c r="U21" s="2">
        <f t="shared" si="15"/>
        <v>15773</v>
      </c>
      <c r="V21" s="4"/>
      <c r="W21" s="12">
        <f t="shared" si="41"/>
        <v>78</v>
      </c>
      <c r="X21" s="10" t="s">
        <v>1</v>
      </c>
      <c r="Y21" s="2">
        <f t="shared" si="16"/>
        <v>19486</v>
      </c>
      <c r="Z21" s="2">
        <f t="shared" si="17"/>
        <v>5240</v>
      </c>
      <c r="AA21" s="2">
        <f t="shared" si="18"/>
        <v>1948</v>
      </c>
      <c r="AB21" s="2">
        <f t="shared" si="19"/>
        <v>524</v>
      </c>
      <c r="AC21" s="2">
        <f t="shared" si="20"/>
        <v>21434</v>
      </c>
      <c r="AD21" s="2">
        <f t="shared" si="21"/>
        <v>5764</v>
      </c>
      <c r="AE21" s="2">
        <f t="shared" si="22"/>
        <v>2472</v>
      </c>
      <c r="AF21" s="2">
        <f t="shared" si="23"/>
        <v>27198</v>
      </c>
      <c r="AG21" s="4"/>
      <c r="AH21" s="12">
        <f t="shared" si="42"/>
        <v>108</v>
      </c>
      <c r="AI21" s="10" t="s">
        <v>1</v>
      </c>
      <c r="AJ21" s="2">
        <f t="shared" si="24"/>
        <v>27808</v>
      </c>
      <c r="AK21" s="2">
        <f t="shared" si="25"/>
        <v>7800</v>
      </c>
      <c r="AL21" s="2">
        <f t="shared" si="26"/>
        <v>2780</v>
      </c>
      <c r="AM21" s="2">
        <f t="shared" si="27"/>
        <v>780</v>
      </c>
      <c r="AN21" s="2">
        <f t="shared" si="28"/>
        <v>30588</v>
      </c>
      <c r="AO21" s="2">
        <f t="shared" si="29"/>
        <v>8580</v>
      </c>
      <c r="AP21" s="2">
        <f t="shared" si="30"/>
        <v>3560</v>
      </c>
      <c r="AQ21" s="2">
        <f t="shared" si="31"/>
        <v>39168</v>
      </c>
      <c r="AR21" s="4"/>
      <c r="AS21" s="12">
        <f t="shared" si="43"/>
        <v>138</v>
      </c>
      <c r="AT21" s="10" t="s">
        <v>1</v>
      </c>
      <c r="AU21" s="2">
        <f t="shared" si="32"/>
        <v>36988</v>
      </c>
      <c r="AV21" s="2">
        <f t="shared" si="33"/>
        <v>10800</v>
      </c>
      <c r="AW21" s="2">
        <f t="shared" si="34"/>
        <v>3698</v>
      </c>
      <c r="AX21" s="2">
        <f t="shared" si="35"/>
        <v>1080</v>
      </c>
      <c r="AY21" s="2">
        <f t="shared" si="36"/>
        <v>40686</v>
      </c>
      <c r="AZ21" s="2">
        <f t="shared" si="37"/>
        <v>11880</v>
      </c>
      <c r="BA21" s="2">
        <f t="shared" si="38"/>
        <v>4778</v>
      </c>
      <c r="BB21" s="2">
        <f t="shared" si="39"/>
        <v>52566</v>
      </c>
    </row>
    <row r="22" spans="1:70" s="6" customFormat="1" ht="36" customHeight="1" x14ac:dyDescent="0.55000000000000004">
      <c r="A22" s="12">
        <f t="shared" si="52"/>
        <v>19</v>
      </c>
      <c r="B22" s="10" t="s">
        <v>1</v>
      </c>
      <c r="C22" s="2">
        <f t="shared" si="44"/>
        <v>3760</v>
      </c>
      <c r="D22" s="2">
        <f t="shared" si="45"/>
        <v>1002</v>
      </c>
      <c r="E22" s="2">
        <f t="shared" si="53"/>
        <v>376</v>
      </c>
      <c r="F22" s="2">
        <f t="shared" si="54"/>
        <v>100</v>
      </c>
      <c r="G22" s="2">
        <f t="shared" si="48"/>
        <v>4136</v>
      </c>
      <c r="H22" s="2">
        <f t="shared" si="49"/>
        <v>1102</v>
      </c>
      <c r="I22" s="2">
        <f t="shared" si="50"/>
        <v>476</v>
      </c>
      <c r="J22" s="2">
        <f t="shared" si="51"/>
        <v>5238</v>
      </c>
      <c r="K22" s="4"/>
      <c r="L22" s="12">
        <f t="shared" si="40"/>
        <v>49</v>
      </c>
      <c r="M22" s="10" t="s">
        <v>1</v>
      </c>
      <c r="N22" s="2">
        <f t="shared" si="8"/>
        <v>11743</v>
      </c>
      <c r="O22" s="2">
        <f t="shared" si="9"/>
        <v>2932</v>
      </c>
      <c r="P22" s="2">
        <f t="shared" si="10"/>
        <v>1174</v>
      </c>
      <c r="Q22" s="2">
        <f t="shared" si="11"/>
        <v>293</v>
      </c>
      <c r="R22" s="2">
        <f t="shared" si="12"/>
        <v>12917</v>
      </c>
      <c r="S22" s="2">
        <f t="shared" si="13"/>
        <v>3225</v>
      </c>
      <c r="T22" s="2">
        <f t="shared" si="14"/>
        <v>1467</v>
      </c>
      <c r="U22" s="2">
        <f t="shared" si="15"/>
        <v>16142</v>
      </c>
      <c r="V22" s="4"/>
      <c r="W22" s="12">
        <f t="shared" si="41"/>
        <v>79</v>
      </c>
      <c r="X22" s="10" t="s">
        <v>1</v>
      </c>
      <c r="Y22" s="2">
        <f t="shared" si="16"/>
        <v>19753</v>
      </c>
      <c r="Z22" s="2">
        <f t="shared" si="17"/>
        <v>5320</v>
      </c>
      <c r="AA22" s="2">
        <f t="shared" si="18"/>
        <v>1975</v>
      </c>
      <c r="AB22" s="2">
        <f t="shared" si="19"/>
        <v>532</v>
      </c>
      <c r="AC22" s="2">
        <f t="shared" si="20"/>
        <v>21728</v>
      </c>
      <c r="AD22" s="2">
        <f t="shared" si="21"/>
        <v>5852</v>
      </c>
      <c r="AE22" s="2">
        <f t="shared" si="22"/>
        <v>2507</v>
      </c>
      <c r="AF22" s="2">
        <f t="shared" si="23"/>
        <v>27580</v>
      </c>
      <c r="AG22" s="4"/>
      <c r="AH22" s="12">
        <f t="shared" si="42"/>
        <v>109</v>
      </c>
      <c r="AI22" s="10" t="s">
        <v>1</v>
      </c>
      <c r="AJ22" s="2">
        <f t="shared" si="24"/>
        <v>28114</v>
      </c>
      <c r="AK22" s="2">
        <f t="shared" si="25"/>
        <v>7900</v>
      </c>
      <c r="AL22" s="2">
        <f t="shared" si="26"/>
        <v>2811</v>
      </c>
      <c r="AM22" s="2">
        <f t="shared" si="27"/>
        <v>790</v>
      </c>
      <c r="AN22" s="2">
        <f t="shared" si="28"/>
        <v>30925</v>
      </c>
      <c r="AO22" s="2">
        <f t="shared" si="29"/>
        <v>8690</v>
      </c>
      <c r="AP22" s="2">
        <f t="shared" si="30"/>
        <v>3601</v>
      </c>
      <c r="AQ22" s="2">
        <f t="shared" si="31"/>
        <v>39615</v>
      </c>
      <c r="AR22" s="4"/>
      <c r="AS22" s="12">
        <f t="shared" si="43"/>
        <v>139</v>
      </c>
      <c r="AT22" s="10" t="s">
        <v>1</v>
      </c>
      <c r="AU22" s="2">
        <f t="shared" si="32"/>
        <v>37294</v>
      </c>
      <c r="AV22" s="2">
        <f t="shared" si="33"/>
        <v>10900</v>
      </c>
      <c r="AW22" s="2">
        <f t="shared" si="34"/>
        <v>3729</v>
      </c>
      <c r="AX22" s="2">
        <f t="shared" si="35"/>
        <v>1090</v>
      </c>
      <c r="AY22" s="2">
        <f t="shared" si="36"/>
        <v>41023</v>
      </c>
      <c r="AZ22" s="2">
        <f t="shared" si="37"/>
        <v>11990</v>
      </c>
      <c r="BA22" s="2">
        <f t="shared" si="38"/>
        <v>4819</v>
      </c>
      <c r="BB22" s="2">
        <f t="shared" si="39"/>
        <v>53013</v>
      </c>
    </row>
    <row r="23" spans="1:70" s="6" customFormat="1" ht="36" customHeight="1" x14ac:dyDescent="0.55000000000000004">
      <c r="A23" s="12">
        <f t="shared" si="52"/>
        <v>20</v>
      </c>
      <c r="B23" s="10" t="s">
        <v>1</v>
      </c>
      <c r="C23" s="2">
        <f t="shared" si="44"/>
        <v>4000</v>
      </c>
      <c r="D23" s="2">
        <f t="shared" si="45"/>
        <v>1060</v>
      </c>
      <c r="E23" s="2">
        <f t="shared" si="53"/>
        <v>400</v>
      </c>
      <c r="F23" s="2">
        <f t="shared" si="54"/>
        <v>106</v>
      </c>
      <c r="G23" s="2">
        <f t="shared" si="48"/>
        <v>4400</v>
      </c>
      <c r="H23" s="2">
        <f t="shared" si="49"/>
        <v>1166</v>
      </c>
      <c r="I23" s="2">
        <f t="shared" si="50"/>
        <v>506</v>
      </c>
      <c r="J23" s="2">
        <f t="shared" si="51"/>
        <v>5566</v>
      </c>
      <c r="K23" s="4"/>
      <c r="L23" s="12">
        <f t="shared" si="40"/>
        <v>50</v>
      </c>
      <c r="M23" s="10" t="s">
        <v>1</v>
      </c>
      <c r="N23" s="2">
        <f t="shared" si="8"/>
        <v>12010</v>
      </c>
      <c r="O23" s="2">
        <f t="shared" si="9"/>
        <v>3000</v>
      </c>
      <c r="P23" s="2">
        <f t="shared" si="10"/>
        <v>1201</v>
      </c>
      <c r="Q23" s="2">
        <f t="shared" si="11"/>
        <v>300</v>
      </c>
      <c r="R23" s="2">
        <f t="shared" si="12"/>
        <v>13211</v>
      </c>
      <c r="S23" s="2">
        <f t="shared" si="13"/>
        <v>3300</v>
      </c>
      <c r="T23" s="2">
        <f t="shared" si="14"/>
        <v>1501</v>
      </c>
      <c r="U23" s="2">
        <f t="shared" si="15"/>
        <v>16511</v>
      </c>
      <c r="V23" s="4"/>
      <c r="W23" s="12">
        <f t="shared" si="41"/>
        <v>80</v>
      </c>
      <c r="X23" s="10" t="s">
        <v>1</v>
      </c>
      <c r="Y23" s="2">
        <f t="shared" si="16"/>
        <v>20020</v>
      </c>
      <c r="Z23" s="2">
        <f t="shared" si="17"/>
        <v>5400</v>
      </c>
      <c r="AA23" s="2">
        <f t="shared" si="18"/>
        <v>2002</v>
      </c>
      <c r="AB23" s="2">
        <f t="shared" si="19"/>
        <v>540</v>
      </c>
      <c r="AC23" s="2">
        <f t="shared" si="20"/>
        <v>22022</v>
      </c>
      <c r="AD23" s="2">
        <f t="shared" si="21"/>
        <v>5940</v>
      </c>
      <c r="AE23" s="2">
        <f t="shared" si="22"/>
        <v>2542</v>
      </c>
      <c r="AF23" s="2">
        <f t="shared" si="23"/>
        <v>27962</v>
      </c>
      <c r="AG23" s="4"/>
      <c r="AH23" s="12">
        <f t="shared" si="42"/>
        <v>110</v>
      </c>
      <c r="AI23" s="10" t="s">
        <v>1</v>
      </c>
      <c r="AJ23" s="2">
        <f t="shared" si="24"/>
        <v>28420</v>
      </c>
      <c r="AK23" s="2">
        <f t="shared" si="25"/>
        <v>8000</v>
      </c>
      <c r="AL23" s="2">
        <f t="shared" si="26"/>
        <v>2842</v>
      </c>
      <c r="AM23" s="2">
        <f t="shared" si="27"/>
        <v>800</v>
      </c>
      <c r="AN23" s="2">
        <f t="shared" si="28"/>
        <v>31262</v>
      </c>
      <c r="AO23" s="2">
        <f t="shared" si="29"/>
        <v>8800</v>
      </c>
      <c r="AP23" s="2">
        <f t="shared" si="30"/>
        <v>3642</v>
      </c>
      <c r="AQ23" s="2">
        <f t="shared" si="31"/>
        <v>40062</v>
      </c>
      <c r="AR23" s="4"/>
      <c r="AS23" s="12">
        <f t="shared" si="43"/>
        <v>140</v>
      </c>
      <c r="AT23" s="10" t="s">
        <v>1</v>
      </c>
      <c r="AU23" s="2">
        <f t="shared" si="32"/>
        <v>37600</v>
      </c>
      <c r="AV23" s="2">
        <f t="shared" si="33"/>
        <v>11000</v>
      </c>
      <c r="AW23" s="2">
        <f t="shared" si="34"/>
        <v>3760</v>
      </c>
      <c r="AX23" s="2">
        <f t="shared" si="35"/>
        <v>1100</v>
      </c>
      <c r="AY23" s="2">
        <f t="shared" si="36"/>
        <v>41360</v>
      </c>
      <c r="AZ23" s="2">
        <f t="shared" si="37"/>
        <v>12100</v>
      </c>
      <c r="BA23" s="2">
        <f t="shared" si="38"/>
        <v>4860</v>
      </c>
      <c r="BB23" s="2">
        <f t="shared" si="39"/>
        <v>53460</v>
      </c>
    </row>
    <row r="24" spans="1:70" s="6" customFormat="1" ht="36" customHeight="1" x14ac:dyDescent="0.55000000000000004">
      <c r="A24" s="12">
        <f t="shared" si="52"/>
        <v>21</v>
      </c>
      <c r="B24" s="10" t="s">
        <v>1</v>
      </c>
      <c r="C24" s="2">
        <f t="shared" si="44"/>
        <v>4267</v>
      </c>
      <c r="D24" s="2">
        <f t="shared" si="45"/>
        <v>1118</v>
      </c>
      <c r="E24" s="2">
        <f t="shared" si="53"/>
        <v>426</v>
      </c>
      <c r="F24" s="2">
        <f t="shared" si="54"/>
        <v>111</v>
      </c>
      <c r="G24" s="2">
        <f t="shared" si="48"/>
        <v>4693</v>
      </c>
      <c r="H24" s="2">
        <f t="shared" si="49"/>
        <v>1229</v>
      </c>
      <c r="I24" s="2">
        <f t="shared" si="50"/>
        <v>537</v>
      </c>
      <c r="J24" s="2">
        <f t="shared" si="51"/>
        <v>5922</v>
      </c>
      <c r="K24" s="4"/>
      <c r="L24" s="12">
        <f t="shared" si="40"/>
        <v>51</v>
      </c>
      <c r="M24" s="10" t="s">
        <v>1</v>
      </c>
      <c r="N24" s="2">
        <f t="shared" si="8"/>
        <v>12277</v>
      </c>
      <c r="O24" s="2">
        <f t="shared" si="9"/>
        <v>3080</v>
      </c>
      <c r="P24" s="2">
        <f t="shared" si="10"/>
        <v>1227</v>
      </c>
      <c r="Q24" s="2">
        <f t="shared" si="11"/>
        <v>308</v>
      </c>
      <c r="R24" s="2">
        <f t="shared" si="12"/>
        <v>13504</v>
      </c>
      <c r="S24" s="2">
        <f t="shared" si="13"/>
        <v>3388</v>
      </c>
      <c r="T24" s="2">
        <f t="shared" si="14"/>
        <v>1535</v>
      </c>
      <c r="U24" s="2">
        <f t="shared" si="15"/>
        <v>16892</v>
      </c>
      <c r="V24" s="4"/>
      <c r="W24" s="12">
        <f t="shared" si="41"/>
        <v>81</v>
      </c>
      <c r="X24" s="10" t="s">
        <v>1</v>
      </c>
      <c r="Y24" s="2">
        <f t="shared" si="16"/>
        <v>20287</v>
      </c>
      <c r="Z24" s="2">
        <f t="shared" si="17"/>
        <v>5480</v>
      </c>
      <c r="AA24" s="2">
        <f t="shared" si="18"/>
        <v>2028</v>
      </c>
      <c r="AB24" s="2">
        <f t="shared" si="19"/>
        <v>548</v>
      </c>
      <c r="AC24" s="2">
        <f t="shared" si="20"/>
        <v>22315</v>
      </c>
      <c r="AD24" s="2">
        <f t="shared" si="21"/>
        <v>6028</v>
      </c>
      <c r="AE24" s="2">
        <f t="shared" si="22"/>
        <v>2576</v>
      </c>
      <c r="AF24" s="2">
        <f t="shared" si="23"/>
        <v>28343</v>
      </c>
      <c r="AG24" s="4"/>
      <c r="AH24" s="12">
        <f t="shared" si="42"/>
        <v>111</v>
      </c>
      <c r="AI24" s="10" t="s">
        <v>1</v>
      </c>
      <c r="AJ24" s="2">
        <f t="shared" si="24"/>
        <v>28726</v>
      </c>
      <c r="AK24" s="2">
        <f t="shared" si="25"/>
        <v>8100</v>
      </c>
      <c r="AL24" s="2">
        <f t="shared" si="26"/>
        <v>2872</v>
      </c>
      <c r="AM24" s="2">
        <f t="shared" si="27"/>
        <v>810</v>
      </c>
      <c r="AN24" s="2">
        <f t="shared" si="28"/>
        <v>31598</v>
      </c>
      <c r="AO24" s="2">
        <f t="shared" si="29"/>
        <v>8910</v>
      </c>
      <c r="AP24" s="2">
        <f t="shared" si="30"/>
        <v>3682</v>
      </c>
      <c r="AQ24" s="2">
        <f t="shared" si="31"/>
        <v>40508</v>
      </c>
      <c r="AR24" s="4"/>
      <c r="AS24" s="12">
        <f t="shared" si="43"/>
        <v>141</v>
      </c>
      <c r="AT24" s="10" t="s">
        <v>1</v>
      </c>
      <c r="AU24" s="2">
        <f t="shared" si="32"/>
        <v>37906</v>
      </c>
      <c r="AV24" s="2">
        <f t="shared" si="33"/>
        <v>11100</v>
      </c>
      <c r="AW24" s="2">
        <f t="shared" si="34"/>
        <v>3790</v>
      </c>
      <c r="AX24" s="2">
        <f t="shared" si="35"/>
        <v>1110</v>
      </c>
      <c r="AY24" s="2">
        <f t="shared" si="36"/>
        <v>41696</v>
      </c>
      <c r="AZ24" s="2">
        <f t="shared" si="37"/>
        <v>12210</v>
      </c>
      <c r="BA24" s="2">
        <f t="shared" si="38"/>
        <v>4900</v>
      </c>
      <c r="BB24" s="2">
        <f t="shared" si="39"/>
        <v>53906</v>
      </c>
    </row>
    <row r="25" spans="1:70" s="6" customFormat="1" ht="36" customHeight="1" x14ac:dyDescent="0.55000000000000004">
      <c r="A25" s="12">
        <f t="shared" si="52"/>
        <v>22</v>
      </c>
      <c r="B25" s="10" t="s">
        <v>1</v>
      </c>
      <c r="C25" s="2">
        <f t="shared" si="44"/>
        <v>4534</v>
      </c>
      <c r="D25" s="2">
        <f t="shared" si="45"/>
        <v>1176</v>
      </c>
      <c r="E25" s="2">
        <f t="shared" si="53"/>
        <v>453</v>
      </c>
      <c r="F25" s="2">
        <f t="shared" si="54"/>
        <v>117</v>
      </c>
      <c r="G25" s="2">
        <f t="shared" si="48"/>
        <v>4987</v>
      </c>
      <c r="H25" s="2">
        <f t="shared" si="49"/>
        <v>1293</v>
      </c>
      <c r="I25" s="2">
        <f t="shared" si="50"/>
        <v>570</v>
      </c>
      <c r="J25" s="2">
        <f t="shared" si="51"/>
        <v>6280</v>
      </c>
      <c r="K25" s="4"/>
      <c r="L25" s="12">
        <f t="shared" si="40"/>
        <v>52</v>
      </c>
      <c r="M25" s="10" t="s">
        <v>1</v>
      </c>
      <c r="N25" s="2">
        <f t="shared" si="8"/>
        <v>12544</v>
      </c>
      <c r="O25" s="2">
        <f t="shared" si="9"/>
        <v>3160</v>
      </c>
      <c r="P25" s="2">
        <f t="shared" si="10"/>
        <v>1254</v>
      </c>
      <c r="Q25" s="2">
        <f t="shared" si="11"/>
        <v>316</v>
      </c>
      <c r="R25" s="2">
        <f t="shared" si="12"/>
        <v>13798</v>
      </c>
      <c r="S25" s="2">
        <f t="shared" si="13"/>
        <v>3476</v>
      </c>
      <c r="T25" s="2">
        <f t="shared" si="14"/>
        <v>1570</v>
      </c>
      <c r="U25" s="2">
        <f t="shared" si="15"/>
        <v>17274</v>
      </c>
      <c r="V25" s="4"/>
      <c r="W25" s="12">
        <f t="shared" si="41"/>
        <v>82</v>
      </c>
      <c r="X25" s="10" t="s">
        <v>1</v>
      </c>
      <c r="Y25" s="2">
        <f t="shared" si="16"/>
        <v>20554</v>
      </c>
      <c r="Z25" s="2">
        <f t="shared" si="17"/>
        <v>5560</v>
      </c>
      <c r="AA25" s="2">
        <f t="shared" si="18"/>
        <v>2055</v>
      </c>
      <c r="AB25" s="2">
        <f t="shared" si="19"/>
        <v>556</v>
      </c>
      <c r="AC25" s="2">
        <f t="shared" si="20"/>
        <v>22609</v>
      </c>
      <c r="AD25" s="2">
        <f t="shared" si="21"/>
        <v>6116</v>
      </c>
      <c r="AE25" s="2">
        <f t="shared" si="22"/>
        <v>2611</v>
      </c>
      <c r="AF25" s="2">
        <f t="shared" si="23"/>
        <v>28725</v>
      </c>
      <c r="AG25" s="4"/>
      <c r="AH25" s="12">
        <f t="shared" si="42"/>
        <v>112</v>
      </c>
      <c r="AI25" s="10" t="s">
        <v>1</v>
      </c>
      <c r="AJ25" s="2">
        <f t="shared" si="24"/>
        <v>29032</v>
      </c>
      <c r="AK25" s="2">
        <f t="shared" si="25"/>
        <v>8200</v>
      </c>
      <c r="AL25" s="2">
        <f t="shared" si="26"/>
        <v>2903</v>
      </c>
      <c r="AM25" s="2">
        <f t="shared" si="27"/>
        <v>820</v>
      </c>
      <c r="AN25" s="2">
        <f t="shared" si="28"/>
        <v>31935</v>
      </c>
      <c r="AO25" s="2">
        <f t="shared" si="29"/>
        <v>9020</v>
      </c>
      <c r="AP25" s="2">
        <f t="shared" si="30"/>
        <v>3723</v>
      </c>
      <c r="AQ25" s="2">
        <f t="shared" si="31"/>
        <v>40955</v>
      </c>
      <c r="AR25" s="4"/>
      <c r="AS25" s="12">
        <f t="shared" si="43"/>
        <v>142</v>
      </c>
      <c r="AT25" s="10" t="s">
        <v>1</v>
      </c>
      <c r="AU25" s="2">
        <f t="shared" si="32"/>
        <v>38212</v>
      </c>
      <c r="AV25" s="2">
        <f t="shared" si="33"/>
        <v>11200</v>
      </c>
      <c r="AW25" s="2">
        <f t="shared" si="34"/>
        <v>3821</v>
      </c>
      <c r="AX25" s="2">
        <f t="shared" si="35"/>
        <v>1120</v>
      </c>
      <c r="AY25" s="2">
        <f t="shared" si="36"/>
        <v>42033</v>
      </c>
      <c r="AZ25" s="2">
        <f t="shared" si="37"/>
        <v>12320</v>
      </c>
      <c r="BA25" s="2">
        <f t="shared" si="38"/>
        <v>4941</v>
      </c>
      <c r="BB25" s="2">
        <f t="shared" si="39"/>
        <v>54353</v>
      </c>
    </row>
    <row r="26" spans="1:70" s="6" customFormat="1" ht="36" customHeight="1" x14ac:dyDescent="0.55000000000000004">
      <c r="A26" s="12">
        <f t="shared" si="52"/>
        <v>23</v>
      </c>
      <c r="B26" s="10" t="s">
        <v>1</v>
      </c>
      <c r="C26" s="2">
        <f t="shared" si="44"/>
        <v>4801</v>
      </c>
      <c r="D26" s="2">
        <f t="shared" si="45"/>
        <v>1234</v>
      </c>
      <c r="E26" s="2">
        <f t="shared" si="53"/>
        <v>480</v>
      </c>
      <c r="F26" s="2">
        <f t="shared" si="54"/>
        <v>123</v>
      </c>
      <c r="G26" s="2">
        <f t="shared" si="48"/>
        <v>5281</v>
      </c>
      <c r="H26" s="2">
        <f t="shared" si="49"/>
        <v>1357</v>
      </c>
      <c r="I26" s="2">
        <f t="shared" si="50"/>
        <v>603</v>
      </c>
      <c r="J26" s="2">
        <f t="shared" si="51"/>
        <v>6638</v>
      </c>
      <c r="K26" s="4"/>
      <c r="L26" s="12">
        <f t="shared" si="40"/>
        <v>53</v>
      </c>
      <c r="M26" s="10" t="s">
        <v>1</v>
      </c>
      <c r="N26" s="2">
        <f t="shared" si="8"/>
        <v>12811</v>
      </c>
      <c r="O26" s="2">
        <f t="shared" si="9"/>
        <v>3240</v>
      </c>
      <c r="P26" s="2">
        <f t="shared" si="10"/>
        <v>1281</v>
      </c>
      <c r="Q26" s="2">
        <f t="shared" si="11"/>
        <v>324</v>
      </c>
      <c r="R26" s="2">
        <f t="shared" si="12"/>
        <v>14092</v>
      </c>
      <c r="S26" s="2">
        <f t="shared" si="13"/>
        <v>3564</v>
      </c>
      <c r="T26" s="2">
        <f t="shared" si="14"/>
        <v>1605</v>
      </c>
      <c r="U26" s="2">
        <f t="shared" si="15"/>
        <v>17656</v>
      </c>
      <c r="V26" s="4"/>
      <c r="W26" s="12">
        <f t="shared" si="41"/>
        <v>83</v>
      </c>
      <c r="X26" s="10" t="s">
        <v>1</v>
      </c>
      <c r="Y26" s="2">
        <f t="shared" si="16"/>
        <v>20821</v>
      </c>
      <c r="Z26" s="2">
        <f t="shared" si="17"/>
        <v>5640</v>
      </c>
      <c r="AA26" s="2">
        <f t="shared" si="18"/>
        <v>2082</v>
      </c>
      <c r="AB26" s="2">
        <f t="shared" si="19"/>
        <v>564</v>
      </c>
      <c r="AC26" s="2">
        <f t="shared" si="20"/>
        <v>22903</v>
      </c>
      <c r="AD26" s="2">
        <f t="shared" si="21"/>
        <v>6204</v>
      </c>
      <c r="AE26" s="2">
        <f t="shared" si="22"/>
        <v>2646</v>
      </c>
      <c r="AF26" s="2">
        <f t="shared" si="23"/>
        <v>29107</v>
      </c>
      <c r="AG26" s="4"/>
      <c r="AH26" s="12">
        <f t="shared" si="42"/>
        <v>113</v>
      </c>
      <c r="AI26" s="10" t="s">
        <v>1</v>
      </c>
      <c r="AJ26" s="2">
        <f t="shared" si="24"/>
        <v>29338</v>
      </c>
      <c r="AK26" s="2">
        <f t="shared" si="25"/>
        <v>8300</v>
      </c>
      <c r="AL26" s="2">
        <f t="shared" si="26"/>
        <v>2933</v>
      </c>
      <c r="AM26" s="2">
        <f t="shared" si="27"/>
        <v>830</v>
      </c>
      <c r="AN26" s="2">
        <f t="shared" si="28"/>
        <v>32271</v>
      </c>
      <c r="AO26" s="2">
        <f t="shared" si="29"/>
        <v>9130</v>
      </c>
      <c r="AP26" s="2">
        <f t="shared" si="30"/>
        <v>3763</v>
      </c>
      <c r="AQ26" s="2">
        <f t="shared" si="31"/>
        <v>41401</v>
      </c>
      <c r="AR26" s="4"/>
      <c r="AS26" s="12">
        <f t="shared" si="43"/>
        <v>143</v>
      </c>
      <c r="AT26" s="10" t="s">
        <v>1</v>
      </c>
      <c r="AU26" s="2">
        <f t="shared" si="32"/>
        <v>38518</v>
      </c>
      <c r="AV26" s="2">
        <f t="shared" si="33"/>
        <v>11300</v>
      </c>
      <c r="AW26" s="2">
        <f t="shared" si="34"/>
        <v>3851</v>
      </c>
      <c r="AX26" s="2">
        <f t="shared" si="35"/>
        <v>1130</v>
      </c>
      <c r="AY26" s="2">
        <f t="shared" si="36"/>
        <v>42369</v>
      </c>
      <c r="AZ26" s="2">
        <f t="shared" si="37"/>
        <v>12430</v>
      </c>
      <c r="BA26" s="2">
        <f t="shared" si="38"/>
        <v>4981</v>
      </c>
      <c r="BB26" s="2">
        <f t="shared" si="39"/>
        <v>54799</v>
      </c>
    </row>
    <row r="27" spans="1:70" s="6" customFormat="1" ht="36" customHeight="1" x14ac:dyDescent="0.55000000000000004">
      <c r="A27" s="12">
        <f t="shared" si="52"/>
        <v>24</v>
      </c>
      <c r="B27" s="10" t="s">
        <v>1</v>
      </c>
      <c r="C27" s="2">
        <f t="shared" si="44"/>
        <v>5068</v>
      </c>
      <c r="D27" s="2">
        <f t="shared" si="45"/>
        <v>1292</v>
      </c>
      <c r="E27" s="2">
        <f t="shared" si="53"/>
        <v>506</v>
      </c>
      <c r="F27" s="2">
        <f t="shared" si="54"/>
        <v>129</v>
      </c>
      <c r="G27" s="2">
        <f t="shared" si="48"/>
        <v>5574</v>
      </c>
      <c r="H27" s="2">
        <f t="shared" si="49"/>
        <v>1421</v>
      </c>
      <c r="I27" s="2">
        <f t="shared" si="50"/>
        <v>635</v>
      </c>
      <c r="J27" s="2">
        <f t="shared" si="51"/>
        <v>6995</v>
      </c>
      <c r="K27" s="4"/>
      <c r="L27" s="12">
        <f t="shared" si="40"/>
        <v>54</v>
      </c>
      <c r="M27" s="10" t="s">
        <v>1</v>
      </c>
      <c r="N27" s="2">
        <f t="shared" si="8"/>
        <v>13078</v>
      </c>
      <c r="O27" s="2">
        <f t="shared" si="9"/>
        <v>3320</v>
      </c>
      <c r="P27" s="2">
        <f t="shared" si="10"/>
        <v>1307</v>
      </c>
      <c r="Q27" s="2">
        <f t="shared" si="11"/>
        <v>332</v>
      </c>
      <c r="R27" s="2">
        <f t="shared" si="12"/>
        <v>14385</v>
      </c>
      <c r="S27" s="2">
        <f t="shared" si="13"/>
        <v>3652</v>
      </c>
      <c r="T27" s="2">
        <f t="shared" si="14"/>
        <v>1639</v>
      </c>
      <c r="U27" s="2">
        <f t="shared" si="15"/>
        <v>18037</v>
      </c>
      <c r="V27" s="4"/>
      <c r="W27" s="12">
        <f t="shared" si="41"/>
        <v>84</v>
      </c>
      <c r="X27" s="10" t="s">
        <v>1</v>
      </c>
      <c r="Y27" s="2">
        <f t="shared" si="16"/>
        <v>21088</v>
      </c>
      <c r="Z27" s="2">
        <f t="shared" si="17"/>
        <v>5720</v>
      </c>
      <c r="AA27" s="2">
        <f t="shared" si="18"/>
        <v>2108</v>
      </c>
      <c r="AB27" s="2">
        <f t="shared" si="19"/>
        <v>572</v>
      </c>
      <c r="AC27" s="2">
        <f t="shared" si="20"/>
        <v>23196</v>
      </c>
      <c r="AD27" s="2">
        <f t="shared" si="21"/>
        <v>6292</v>
      </c>
      <c r="AE27" s="2">
        <f t="shared" si="22"/>
        <v>2680</v>
      </c>
      <c r="AF27" s="2">
        <f t="shared" si="23"/>
        <v>29488</v>
      </c>
      <c r="AG27" s="4"/>
      <c r="AH27" s="12">
        <f t="shared" si="42"/>
        <v>114</v>
      </c>
      <c r="AI27" s="10" t="s">
        <v>1</v>
      </c>
      <c r="AJ27" s="2">
        <f t="shared" si="24"/>
        <v>29644</v>
      </c>
      <c r="AK27" s="2">
        <f t="shared" si="25"/>
        <v>8400</v>
      </c>
      <c r="AL27" s="2">
        <f t="shared" si="26"/>
        <v>2964</v>
      </c>
      <c r="AM27" s="2">
        <f t="shared" si="27"/>
        <v>840</v>
      </c>
      <c r="AN27" s="2">
        <f t="shared" si="28"/>
        <v>32608</v>
      </c>
      <c r="AO27" s="2">
        <f t="shared" si="29"/>
        <v>9240</v>
      </c>
      <c r="AP27" s="2">
        <f t="shared" si="30"/>
        <v>3804</v>
      </c>
      <c r="AQ27" s="2">
        <f t="shared" si="31"/>
        <v>41848</v>
      </c>
      <c r="AR27" s="4"/>
      <c r="AS27" s="12">
        <f t="shared" si="43"/>
        <v>144</v>
      </c>
      <c r="AT27" s="10" t="s">
        <v>1</v>
      </c>
      <c r="AU27" s="2">
        <f t="shared" si="32"/>
        <v>38824</v>
      </c>
      <c r="AV27" s="2">
        <f t="shared" si="33"/>
        <v>11400</v>
      </c>
      <c r="AW27" s="2">
        <f t="shared" si="34"/>
        <v>3882</v>
      </c>
      <c r="AX27" s="2">
        <f t="shared" si="35"/>
        <v>1140</v>
      </c>
      <c r="AY27" s="2">
        <f t="shared" si="36"/>
        <v>42706</v>
      </c>
      <c r="AZ27" s="2">
        <f t="shared" si="37"/>
        <v>12540</v>
      </c>
      <c r="BA27" s="2">
        <f t="shared" si="38"/>
        <v>5022</v>
      </c>
      <c r="BB27" s="2">
        <f t="shared" si="39"/>
        <v>55246</v>
      </c>
    </row>
    <row r="28" spans="1:70" s="6" customFormat="1" ht="36" customHeight="1" x14ac:dyDescent="0.55000000000000004">
      <c r="A28" s="12">
        <f t="shared" si="52"/>
        <v>25</v>
      </c>
      <c r="B28" s="10" t="s">
        <v>1</v>
      </c>
      <c r="C28" s="2">
        <f t="shared" si="44"/>
        <v>5335</v>
      </c>
      <c r="D28" s="2">
        <f t="shared" si="45"/>
        <v>1350</v>
      </c>
      <c r="E28" s="2">
        <f t="shared" si="53"/>
        <v>533</v>
      </c>
      <c r="F28" s="2">
        <f t="shared" si="54"/>
        <v>135</v>
      </c>
      <c r="G28" s="2">
        <f t="shared" si="48"/>
        <v>5868</v>
      </c>
      <c r="H28" s="2">
        <f t="shared" si="49"/>
        <v>1485</v>
      </c>
      <c r="I28" s="2">
        <f t="shared" si="50"/>
        <v>668</v>
      </c>
      <c r="J28" s="2">
        <f t="shared" si="51"/>
        <v>7353</v>
      </c>
      <c r="K28" s="4"/>
      <c r="L28" s="12">
        <f t="shared" si="40"/>
        <v>55</v>
      </c>
      <c r="M28" s="10" t="s">
        <v>1</v>
      </c>
      <c r="N28" s="2">
        <f t="shared" si="8"/>
        <v>13345</v>
      </c>
      <c r="O28" s="2">
        <f t="shared" si="9"/>
        <v>3400</v>
      </c>
      <c r="P28" s="2">
        <f t="shared" si="10"/>
        <v>1334</v>
      </c>
      <c r="Q28" s="2">
        <f t="shared" si="11"/>
        <v>340</v>
      </c>
      <c r="R28" s="2">
        <f t="shared" si="12"/>
        <v>14679</v>
      </c>
      <c r="S28" s="2">
        <f t="shared" si="13"/>
        <v>3740</v>
      </c>
      <c r="T28" s="2">
        <f t="shared" si="14"/>
        <v>1674</v>
      </c>
      <c r="U28" s="2">
        <f t="shared" si="15"/>
        <v>18419</v>
      </c>
      <c r="V28" s="4"/>
      <c r="W28" s="12">
        <f t="shared" si="41"/>
        <v>85</v>
      </c>
      <c r="X28" s="10" t="s">
        <v>1</v>
      </c>
      <c r="Y28" s="2">
        <f t="shared" si="16"/>
        <v>21355</v>
      </c>
      <c r="Z28" s="2">
        <f t="shared" si="17"/>
        <v>5800</v>
      </c>
      <c r="AA28" s="2">
        <f t="shared" si="18"/>
        <v>2135</v>
      </c>
      <c r="AB28" s="2">
        <f t="shared" si="19"/>
        <v>580</v>
      </c>
      <c r="AC28" s="2">
        <f t="shared" si="20"/>
        <v>23490</v>
      </c>
      <c r="AD28" s="2">
        <f t="shared" si="21"/>
        <v>6380</v>
      </c>
      <c r="AE28" s="2">
        <f t="shared" si="22"/>
        <v>2715</v>
      </c>
      <c r="AF28" s="2">
        <f t="shared" si="23"/>
        <v>29870</v>
      </c>
      <c r="AG28" s="4"/>
      <c r="AH28" s="12">
        <f t="shared" si="42"/>
        <v>115</v>
      </c>
      <c r="AI28" s="10" t="s">
        <v>1</v>
      </c>
      <c r="AJ28" s="2">
        <f t="shared" si="24"/>
        <v>29950</v>
      </c>
      <c r="AK28" s="2">
        <f t="shared" si="25"/>
        <v>8500</v>
      </c>
      <c r="AL28" s="2">
        <f t="shared" si="26"/>
        <v>2995</v>
      </c>
      <c r="AM28" s="2">
        <f t="shared" si="27"/>
        <v>850</v>
      </c>
      <c r="AN28" s="2">
        <f t="shared" si="28"/>
        <v>32945</v>
      </c>
      <c r="AO28" s="2">
        <f t="shared" si="29"/>
        <v>9350</v>
      </c>
      <c r="AP28" s="2">
        <f t="shared" si="30"/>
        <v>3845</v>
      </c>
      <c r="AQ28" s="2">
        <f t="shared" si="31"/>
        <v>42295</v>
      </c>
      <c r="AR28" s="4"/>
      <c r="AS28" s="12">
        <f t="shared" si="43"/>
        <v>145</v>
      </c>
      <c r="AT28" s="10" t="s">
        <v>1</v>
      </c>
      <c r="AU28" s="2">
        <f t="shared" si="32"/>
        <v>39130</v>
      </c>
      <c r="AV28" s="2">
        <f t="shared" si="33"/>
        <v>11500</v>
      </c>
      <c r="AW28" s="2">
        <f t="shared" si="34"/>
        <v>3913</v>
      </c>
      <c r="AX28" s="2">
        <f t="shared" si="35"/>
        <v>1150</v>
      </c>
      <c r="AY28" s="2">
        <f t="shared" si="36"/>
        <v>43043</v>
      </c>
      <c r="AZ28" s="2">
        <f t="shared" si="37"/>
        <v>12650</v>
      </c>
      <c r="BA28" s="2">
        <f t="shared" si="38"/>
        <v>5063</v>
      </c>
      <c r="BB28" s="2">
        <f t="shared" si="39"/>
        <v>55693</v>
      </c>
    </row>
    <row r="29" spans="1:70" s="6" customFormat="1" ht="36" customHeight="1" x14ac:dyDescent="0.55000000000000004">
      <c r="A29" s="12">
        <f t="shared" si="52"/>
        <v>26</v>
      </c>
      <c r="B29" s="10" t="s">
        <v>1</v>
      </c>
      <c r="C29" s="2">
        <f t="shared" si="44"/>
        <v>5602</v>
      </c>
      <c r="D29" s="2">
        <f t="shared" si="45"/>
        <v>1408</v>
      </c>
      <c r="E29" s="2">
        <f t="shared" si="53"/>
        <v>560</v>
      </c>
      <c r="F29" s="2">
        <f t="shared" si="54"/>
        <v>140</v>
      </c>
      <c r="G29" s="2">
        <f t="shared" si="48"/>
        <v>6162</v>
      </c>
      <c r="H29" s="2">
        <f t="shared" si="49"/>
        <v>1548</v>
      </c>
      <c r="I29" s="2">
        <f t="shared" si="50"/>
        <v>700</v>
      </c>
      <c r="J29" s="2">
        <f t="shared" si="51"/>
        <v>7710</v>
      </c>
      <c r="K29" s="4"/>
      <c r="L29" s="12">
        <f t="shared" si="40"/>
        <v>56</v>
      </c>
      <c r="M29" s="10" t="s">
        <v>1</v>
      </c>
      <c r="N29" s="2">
        <f t="shared" si="8"/>
        <v>13612</v>
      </c>
      <c r="O29" s="2">
        <f t="shared" si="9"/>
        <v>3480</v>
      </c>
      <c r="P29" s="2">
        <f t="shared" si="10"/>
        <v>1361</v>
      </c>
      <c r="Q29" s="2">
        <f t="shared" si="11"/>
        <v>348</v>
      </c>
      <c r="R29" s="2">
        <f t="shared" si="12"/>
        <v>14973</v>
      </c>
      <c r="S29" s="2">
        <f t="shared" si="13"/>
        <v>3828</v>
      </c>
      <c r="T29" s="2">
        <f t="shared" si="14"/>
        <v>1709</v>
      </c>
      <c r="U29" s="2">
        <f t="shared" si="15"/>
        <v>18801</v>
      </c>
      <c r="V29" s="4"/>
      <c r="W29" s="12">
        <f t="shared" si="41"/>
        <v>86</v>
      </c>
      <c r="X29" s="10" t="s">
        <v>1</v>
      </c>
      <c r="Y29" s="2">
        <f t="shared" si="16"/>
        <v>21622</v>
      </c>
      <c r="Z29" s="2">
        <f t="shared" si="17"/>
        <v>5880</v>
      </c>
      <c r="AA29" s="2">
        <f t="shared" si="18"/>
        <v>2162</v>
      </c>
      <c r="AB29" s="2">
        <f t="shared" si="19"/>
        <v>588</v>
      </c>
      <c r="AC29" s="2">
        <f t="shared" si="20"/>
        <v>23784</v>
      </c>
      <c r="AD29" s="2">
        <f t="shared" si="21"/>
        <v>6468</v>
      </c>
      <c r="AE29" s="2">
        <f t="shared" si="22"/>
        <v>2750</v>
      </c>
      <c r="AF29" s="2">
        <f t="shared" si="23"/>
        <v>30252</v>
      </c>
      <c r="AG29" s="4"/>
      <c r="AH29" s="12">
        <f t="shared" si="42"/>
        <v>116</v>
      </c>
      <c r="AI29" s="10" t="s">
        <v>1</v>
      </c>
      <c r="AJ29" s="2">
        <f t="shared" si="24"/>
        <v>30256</v>
      </c>
      <c r="AK29" s="2">
        <f t="shared" si="25"/>
        <v>8600</v>
      </c>
      <c r="AL29" s="2">
        <f t="shared" si="26"/>
        <v>3025</v>
      </c>
      <c r="AM29" s="2">
        <f t="shared" si="27"/>
        <v>860</v>
      </c>
      <c r="AN29" s="2">
        <f t="shared" si="28"/>
        <v>33281</v>
      </c>
      <c r="AO29" s="2">
        <f t="shared" si="29"/>
        <v>9460</v>
      </c>
      <c r="AP29" s="2">
        <f t="shared" si="30"/>
        <v>3885</v>
      </c>
      <c r="AQ29" s="2">
        <f t="shared" si="31"/>
        <v>42741</v>
      </c>
      <c r="AR29" s="4"/>
      <c r="AS29" s="12">
        <f t="shared" si="43"/>
        <v>146</v>
      </c>
      <c r="AT29" s="10" t="s">
        <v>1</v>
      </c>
      <c r="AU29" s="2">
        <f t="shared" si="32"/>
        <v>39436</v>
      </c>
      <c r="AV29" s="2">
        <f t="shared" si="33"/>
        <v>11600</v>
      </c>
      <c r="AW29" s="2">
        <f t="shared" si="34"/>
        <v>3943</v>
      </c>
      <c r="AX29" s="2">
        <f t="shared" si="35"/>
        <v>1160</v>
      </c>
      <c r="AY29" s="2">
        <f t="shared" si="36"/>
        <v>43379</v>
      </c>
      <c r="AZ29" s="2">
        <f t="shared" si="37"/>
        <v>12760</v>
      </c>
      <c r="BA29" s="2">
        <f t="shared" si="38"/>
        <v>5103</v>
      </c>
      <c r="BB29" s="2">
        <f t="shared" si="39"/>
        <v>56139</v>
      </c>
    </row>
    <row r="30" spans="1:70" s="6" customFormat="1" ht="36" customHeight="1" x14ac:dyDescent="0.55000000000000004">
      <c r="A30" s="12">
        <f t="shared" si="52"/>
        <v>27</v>
      </c>
      <c r="B30" s="10" t="s">
        <v>1</v>
      </c>
      <c r="C30" s="2">
        <f t="shared" si="44"/>
        <v>5869</v>
      </c>
      <c r="D30" s="2">
        <f t="shared" si="45"/>
        <v>1466</v>
      </c>
      <c r="E30" s="2">
        <f t="shared" si="53"/>
        <v>586</v>
      </c>
      <c r="F30" s="2">
        <f t="shared" si="54"/>
        <v>146</v>
      </c>
      <c r="G30" s="2">
        <f t="shared" si="48"/>
        <v>6455</v>
      </c>
      <c r="H30" s="2">
        <f t="shared" si="49"/>
        <v>1612</v>
      </c>
      <c r="I30" s="2">
        <f t="shared" si="50"/>
        <v>732</v>
      </c>
      <c r="J30" s="2">
        <f t="shared" si="51"/>
        <v>8067</v>
      </c>
      <c r="K30" s="4"/>
      <c r="L30" s="12">
        <f t="shared" si="40"/>
        <v>57</v>
      </c>
      <c r="M30" s="10" t="s">
        <v>1</v>
      </c>
      <c r="N30" s="2">
        <f t="shared" si="8"/>
        <v>13879</v>
      </c>
      <c r="O30" s="2">
        <f t="shared" si="9"/>
        <v>3560</v>
      </c>
      <c r="P30" s="2">
        <f t="shared" si="10"/>
        <v>1387</v>
      </c>
      <c r="Q30" s="2">
        <f t="shared" si="11"/>
        <v>356</v>
      </c>
      <c r="R30" s="2">
        <f t="shared" si="12"/>
        <v>15266</v>
      </c>
      <c r="S30" s="2">
        <f t="shared" si="13"/>
        <v>3916</v>
      </c>
      <c r="T30" s="2">
        <f t="shared" si="14"/>
        <v>1743</v>
      </c>
      <c r="U30" s="2">
        <f t="shared" si="15"/>
        <v>19182</v>
      </c>
      <c r="V30" s="4"/>
      <c r="W30" s="12">
        <f t="shared" si="41"/>
        <v>87</v>
      </c>
      <c r="X30" s="10" t="s">
        <v>1</v>
      </c>
      <c r="Y30" s="2">
        <f t="shared" si="16"/>
        <v>21889</v>
      </c>
      <c r="Z30" s="2">
        <f t="shared" si="17"/>
        <v>5960</v>
      </c>
      <c r="AA30" s="2">
        <f t="shared" si="18"/>
        <v>2188</v>
      </c>
      <c r="AB30" s="2">
        <f t="shared" si="19"/>
        <v>596</v>
      </c>
      <c r="AC30" s="2">
        <f t="shared" si="20"/>
        <v>24077</v>
      </c>
      <c r="AD30" s="2">
        <f t="shared" si="21"/>
        <v>6556</v>
      </c>
      <c r="AE30" s="2">
        <f t="shared" si="22"/>
        <v>2784</v>
      </c>
      <c r="AF30" s="2">
        <f t="shared" si="23"/>
        <v>30633</v>
      </c>
      <c r="AG30" s="4"/>
      <c r="AH30" s="12">
        <f t="shared" si="42"/>
        <v>117</v>
      </c>
      <c r="AI30" s="10" t="s">
        <v>1</v>
      </c>
      <c r="AJ30" s="2">
        <f t="shared" si="24"/>
        <v>30562</v>
      </c>
      <c r="AK30" s="2">
        <f t="shared" si="25"/>
        <v>8700</v>
      </c>
      <c r="AL30" s="2">
        <f t="shared" si="26"/>
        <v>3056</v>
      </c>
      <c r="AM30" s="2">
        <f t="shared" si="27"/>
        <v>870</v>
      </c>
      <c r="AN30" s="2">
        <f t="shared" si="28"/>
        <v>33618</v>
      </c>
      <c r="AO30" s="2">
        <f t="shared" si="29"/>
        <v>9570</v>
      </c>
      <c r="AP30" s="2">
        <f t="shared" si="30"/>
        <v>3926</v>
      </c>
      <c r="AQ30" s="2">
        <f t="shared" si="31"/>
        <v>43188</v>
      </c>
      <c r="AR30" s="4"/>
      <c r="AS30" s="12">
        <f t="shared" si="43"/>
        <v>147</v>
      </c>
      <c r="AT30" s="10" t="s">
        <v>1</v>
      </c>
      <c r="AU30" s="2">
        <f t="shared" si="32"/>
        <v>39742</v>
      </c>
      <c r="AV30" s="2">
        <f t="shared" si="33"/>
        <v>11700</v>
      </c>
      <c r="AW30" s="2">
        <f t="shared" si="34"/>
        <v>3974</v>
      </c>
      <c r="AX30" s="2">
        <f t="shared" si="35"/>
        <v>1170</v>
      </c>
      <c r="AY30" s="2">
        <f t="shared" si="36"/>
        <v>43716</v>
      </c>
      <c r="AZ30" s="2">
        <f t="shared" si="37"/>
        <v>12870</v>
      </c>
      <c r="BA30" s="2">
        <f t="shared" si="38"/>
        <v>5144</v>
      </c>
      <c r="BB30" s="2">
        <f t="shared" si="39"/>
        <v>56586</v>
      </c>
    </row>
    <row r="31" spans="1:70" s="6" customFormat="1" ht="36" customHeight="1" x14ac:dyDescent="0.55000000000000004">
      <c r="A31" s="12">
        <f t="shared" si="52"/>
        <v>28</v>
      </c>
      <c r="B31" s="10" t="s">
        <v>1</v>
      </c>
      <c r="C31" s="2">
        <f t="shared" si="44"/>
        <v>6136</v>
      </c>
      <c r="D31" s="2">
        <f t="shared" si="45"/>
        <v>1524</v>
      </c>
      <c r="E31" s="2">
        <f t="shared" si="53"/>
        <v>613</v>
      </c>
      <c r="F31" s="2">
        <f t="shared" si="54"/>
        <v>152</v>
      </c>
      <c r="G31" s="2">
        <f t="shared" si="48"/>
        <v>6749</v>
      </c>
      <c r="H31" s="2">
        <f t="shared" si="49"/>
        <v>1676</v>
      </c>
      <c r="I31" s="2">
        <f t="shared" si="50"/>
        <v>765</v>
      </c>
      <c r="J31" s="2">
        <f t="shared" si="51"/>
        <v>8425</v>
      </c>
      <c r="K31" s="4"/>
      <c r="L31" s="12">
        <f t="shared" si="40"/>
        <v>58</v>
      </c>
      <c r="M31" s="10" t="s">
        <v>1</v>
      </c>
      <c r="N31" s="2">
        <f t="shared" si="8"/>
        <v>14146</v>
      </c>
      <c r="O31" s="2">
        <f t="shared" si="9"/>
        <v>3640</v>
      </c>
      <c r="P31" s="2">
        <f t="shared" si="10"/>
        <v>1414</v>
      </c>
      <c r="Q31" s="2">
        <f t="shared" si="11"/>
        <v>364</v>
      </c>
      <c r="R31" s="2">
        <f t="shared" si="12"/>
        <v>15560</v>
      </c>
      <c r="S31" s="2">
        <f t="shared" si="13"/>
        <v>4004</v>
      </c>
      <c r="T31" s="2">
        <f t="shared" si="14"/>
        <v>1778</v>
      </c>
      <c r="U31" s="2">
        <f t="shared" si="15"/>
        <v>19564</v>
      </c>
      <c r="V31" s="4"/>
      <c r="W31" s="12">
        <f t="shared" si="41"/>
        <v>88</v>
      </c>
      <c r="X31" s="10" t="s">
        <v>1</v>
      </c>
      <c r="Y31" s="2">
        <f t="shared" si="16"/>
        <v>22156</v>
      </c>
      <c r="Z31" s="2">
        <f t="shared" si="17"/>
        <v>6040</v>
      </c>
      <c r="AA31" s="2">
        <f t="shared" si="18"/>
        <v>2215</v>
      </c>
      <c r="AB31" s="2">
        <f t="shared" si="19"/>
        <v>604</v>
      </c>
      <c r="AC31" s="2">
        <f t="shared" si="20"/>
        <v>24371</v>
      </c>
      <c r="AD31" s="2">
        <f t="shared" si="21"/>
        <v>6644</v>
      </c>
      <c r="AE31" s="2">
        <f t="shared" si="22"/>
        <v>2819</v>
      </c>
      <c r="AF31" s="2">
        <f t="shared" si="23"/>
        <v>31015</v>
      </c>
      <c r="AG31" s="4"/>
      <c r="AH31" s="12">
        <f t="shared" si="42"/>
        <v>118</v>
      </c>
      <c r="AI31" s="10" t="s">
        <v>1</v>
      </c>
      <c r="AJ31" s="2">
        <f t="shared" si="24"/>
        <v>30868</v>
      </c>
      <c r="AK31" s="2">
        <f t="shared" si="25"/>
        <v>8800</v>
      </c>
      <c r="AL31" s="2">
        <f t="shared" si="26"/>
        <v>3086</v>
      </c>
      <c r="AM31" s="2">
        <f t="shared" si="27"/>
        <v>880</v>
      </c>
      <c r="AN31" s="2">
        <f t="shared" si="28"/>
        <v>33954</v>
      </c>
      <c r="AO31" s="2">
        <f t="shared" si="29"/>
        <v>9680</v>
      </c>
      <c r="AP31" s="2">
        <f t="shared" si="30"/>
        <v>3966</v>
      </c>
      <c r="AQ31" s="2">
        <f t="shared" si="31"/>
        <v>43634</v>
      </c>
      <c r="AR31" s="4"/>
      <c r="AS31" s="12">
        <f t="shared" si="43"/>
        <v>148</v>
      </c>
      <c r="AT31" s="10" t="s">
        <v>1</v>
      </c>
      <c r="AU31" s="2">
        <f t="shared" si="32"/>
        <v>40048</v>
      </c>
      <c r="AV31" s="2">
        <f t="shared" si="33"/>
        <v>11800</v>
      </c>
      <c r="AW31" s="2">
        <f t="shared" si="34"/>
        <v>4004</v>
      </c>
      <c r="AX31" s="2">
        <f t="shared" si="35"/>
        <v>1180</v>
      </c>
      <c r="AY31" s="2">
        <f t="shared" si="36"/>
        <v>44052</v>
      </c>
      <c r="AZ31" s="2">
        <f t="shared" si="37"/>
        <v>12980</v>
      </c>
      <c r="BA31" s="2">
        <f t="shared" si="38"/>
        <v>5184</v>
      </c>
      <c r="BB31" s="2">
        <f t="shared" si="39"/>
        <v>57032</v>
      </c>
    </row>
    <row r="32" spans="1:70" s="6" customFormat="1" ht="36" customHeight="1" x14ac:dyDescent="0.55000000000000004">
      <c r="A32" s="12">
        <f t="shared" si="52"/>
        <v>29</v>
      </c>
      <c r="B32" s="10" t="s">
        <v>1</v>
      </c>
      <c r="C32" s="2">
        <f t="shared" si="44"/>
        <v>6403</v>
      </c>
      <c r="D32" s="2">
        <f t="shared" si="45"/>
        <v>1582</v>
      </c>
      <c r="E32" s="2">
        <f t="shared" si="53"/>
        <v>640</v>
      </c>
      <c r="F32" s="2">
        <f t="shared" si="54"/>
        <v>158</v>
      </c>
      <c r="G32" s="2">
        <f t="shared" si="48"/>
        <v>7043</v>
      </c>
      <c r="H32" s="2">
        <f t="shared" si="49"/>
        <v>1740</v>
      </c>
      <c r="I32" s="2">
        <f t="shared" si="50"/>
        <v>798</v>
      </c>
      <c r="J32" s="2">
        <f t="shared" si="51"/>
        <v>8783</v>
      </c>
      <c r="K32" s="9"/>
      <c r="L32" s="12">
        <f t="shared" si="40"/>
        <v>59</v>
      </c>
      <c r="M32" s="10" t="s">
        <v>1</v>
      </c>
      <c r="N32" s="2">
        <f t="shared" si="8"/>
        <v>14413</v>
      </c>
      <c r="O32" s="2">
        <f t="shared" si="9"/>
        <v>3720</v>
      </c>
      <c r="P32" s="2">
        <f t="shared" si="10"/>
        <v>1441</v>
      </c>
      <c r="Q32" s="2">
        <f t="shared" si="11"/>
        <v>372</v>
      </c>
      <c r="R32" s="2">
        <f t="shared" si="12"/>
        <v>15854</v>
      </c>
      <c r="S32" s="2">
        <f t="shared" si="13"/>
        <v>4092</v>
      </c>
      <c r="T32" s="2">
        <f t="shared" si="14"/>
        <v>1813</v>
      </c>
      <c r="U32" s="2">
        <f t="shared" si="15"/>
        <v>19946</v>
      </c>
      <c r="V32" s="4"/>
      <c r="W32" s="12">
        <f t="shared" si="41"/>
        <v>89</v>
      </c>
      <c r="X32" s="10" t="s">
        <v>1</v>
      </c>
      <c r="Y32" s="2">
        <f t="shared" si="16"/>
        <v>22423</v>
      </c>
      <c r="Z32" s="2">
        <f t="shared" si="17"/>
        <v>6120</v>
      </c>
      <c r="AA32" s="2">
        <f t="shared" si="18"/>
        <v>2242</v>
      </c>
      <c r="AB32" s="2">
        <f t="shared" si="19"/>
        <v>612</v>
      </c>
      <c r="AC32" s="2">
        <f t="shared" si="20"/>
        <v>24665</v>
      </c>
      <c r="AD32" s="2">
        <f t="shared" si="21"/>
        <v>6732</v>
      </c>
      <c r="AE32" s="2">
        <f t="shared" si="22"/>
        <v>2854</v>
      </c>
      <c r="AF32" s="2">
        <f t="shared" si="23"/>
        <v>31397</v>
      </c>
      <c r="AG32" s="4"/>
      <c r="AH32" s="12">
        <f t="shared" si="42"/>
        <v>119</v>
      </c>
      <c r="AI32" s="10" t="s">
        <v>1</v>
      </c>
      <c r="AJ32" s="2">
        <f t="shared" si="24"/>
        <v>31174</v>
      </c>
      <c r="AK32" s="2">
        <f t="shared" si="25"/>
        <v>8900</v>
      </c>
      <c r="AL32" s="2">
        <f t="shared" si="26"/>
        <v>3117</v>
      </c>
      <c r="AM32" s="2">
        <f t="shared" si="27"/>
        <v>890</v>
      </c>
      <c r="AN32" s="2">
        <f t="shared" si="28"/>
        <v>34291</v>
      </c>
      <c r="AO32" s="2">
        <f t="shared" si="29"/>
        <v>9790</v>
      </c>
      <c r="AP32" s="2">
        <f t="shared" si="30"/>
        <v>4007</v>
      </c>
      <c r="AQ32" s="2">
        <f t="shared" si="31"/>
        <v>44081</v>
      </c>
      <c r="AR32" s="4"/>
      <c r="AS32" s="12">
        <f t="shared" si="43"/>
        <v>149</v>
      </c>
      <c r="AT32" s="10" t="s">
        <v>1</v>
      </c>
      <c r="AU32" s="2">
        <f t="shared" si="32"/>
        <v>40354</v>
      </c>
      <c r="AV32" s="2">
        <f t="shared" si="33"/>
        <v>11900</v>
      </c>
      <c r="AW32" s="2">
        <f t="shared" si="34"/>
        <v>4035</v>
      </c>
      <c r="AX32" s="2">
        <f t="shared" si="35"/>
        <v>1190</v>
      </c>
      <c r="AY32" s="2">
        <f t="shared" si="36"/>
        <v>44389</v>
      </c>
      <c r="AZ32" s="2">
        <f t="shared" si="37"/>
        <v>13090</v>
      </c>
      <c r="BA32" s="2">
        <f t="shared" si="38"/>
        <v>5225</v>
      </c>
      <c r="BB32" s="2">
        <f t="shared" si="39"/>
        <v>57479</v>
      </c>
    </row>
    <row r="33" spans="1:54" ht="35.25" customHeight="1" x14ac:dyDescent="0.55000000000000004">
      <c r="A33" s="12">
        <f t="shared" si="52"/>
        <v>30</v>
      </c>
      <c r="B33" s="10" t="s">
        <v>1</v>
      </c>
      <c r="C33" s="2">
        <f t="shared" si="44"/>
        <v>6670</v>
      </c>
      <c r="D33" s="2">
        <f t="shared" si="45"/>
        <v>1640</v>
      </c>
      <c r="E33" s="2">
        <f t="shared" si="53"/>
        <v>667</v>
      </c>
      <c r="F33" s="2">
        <f t="shared" si="54"/>
        <v>164</v>
      </c>
      <c r="G33" s="2">
        <f t="shared" si="48"/>
        <v>7337</v>
      </c>
      <c r="H33" s="2">
        <f t="shared" si="49"/>
        <v>1804</v>
      </c>
      <c r="I33" s="2">
        <f t="shared" si="50"/>
        <v>831</v>
      </c>
      <c r="J33" s="2">
        <f t="shared" si="51"/>
        <v>9141</v>
      </c>
      <c r="L33" s="12">
        <f t="shared" si="40"/>
        <v>60</v>
      </c>
      <c r="M33" s="10" t="s">
        <v>0</v>
      </c>
      <c r="N33" s="2">
        <f t="shared" si="8"/>
        <v>14680</v>
      </c>
      <c r="O33" s="2">
        <f t="shared" si="9"/>
        <v>3800</v>
      </c>
      <c r="P33" s="2">
        <f t="shared" si="10"/>
        <v>1468</v>
      </c>
      <c r="Q33" s="2">
        <f t="shared" si="11"/>
        <v>380</v>
      </c>
      <c r="R33" s="2">
        <f t="shared" si="12"/>
        <v>16148</v>
      </c>
      <c r="S33" s="2">
        <f t="shared" si="13"/>
        <v>4180</v>
      </c>
      <c r="T33" s="2">
        <f t="shared" si="14"/>
        <v>1848</v>
      </c>
      <c r="U33" s="2">
        <f t="shared" si="15"/>
        <v>20328</v>
      </c>
      <c r="V33" s="4"/>
      <c r="W33" s="12">
        <f t="shared" si="41"/>
        <v>90</v>
      </c>
      <c r="X33" s="10" t="s">
        <v>0</v>
      </c>
      <c r="Y33" s="2">
        <f t="shared" si="16"/>
        <v>22690</v>
      </c>
      <c r="Z33" s="2">
        <f t="shared" si="17"/>
        <v>6200</v>
      </c>
      <c r="AA33" s="2">
        <f t="shared" si="18"/>
        <v>2269</v>
      </c>
      <c r="AB33" s="2">
        <f t="shared" si="19"/>
        <v>620</v>
      </c>
      <c r="AC33" s="2">
        <f t="shared" si="20"/>
        <v>24959</v>
      </c>
      <c r="AD33" s="2">
        <f t="shared" si="21"/>
        <v>6820</v>
      </c>
      <c r="AE33" s="2">
        <f t="shared" si="22"/>
        <v>2889</v>
      </c>
      <c r="AF33" s="2">
        <f t="shared" si="23"/>
        <v>31779</v>
      </c>
      <c r="AG33" s="4"/>
      <c r="AH33" s="12">
        <f t="shared" si="42"/>
        <v>120</v>
      </c>
      <c r="AI33" s="10" t="s">
        <v>0</v>
      </c>
      <c r="AJ33" s="2">
        <f t="shared" si="24"/>
        <v>31480</v>
      </c>
      <c r="AK33" s="2">
        <f t="shared" si="25"/>
        <v>9000</v>
      </c>
      <c r="AL33" s="2">
        <f t="shared" si="26"/>
        <v>3148</v>
      </c>
      <c r="AM33" s="2">
        <f t="shared" si="27"/>
        <v>900</v>
      </c>
      <c r="AN33" s="2">
        <f t="shared" si="28"/>
        <v>34628</v>
      </c>
      <c r="AO33" s="2">
        <f t="shared" si="29"/>
        <v>9900</v>
      </c>
      <c r="AP33" s="2">
        <f t="shared" si="30"/>
        <v>4048</v>
      </c>
      <c r="AQ33" s="2">
        <f t="shared" si="31"/>
        <v>44528</v>
      </c>
      <c r="AR33" s="4"/>
      <c r="AS33" s="12">
        <f t="shared" si="43"/>
        <v>150</v>
      </c>
      <c r="AT33" s="10" t="s">
        <v>0</v>
      </c>
      <c r="AU33" s="2">
        <f t="shared" si="32"/>
        <v>40660</v>
      </c>
      <c r="AV33" s="2">
        <f t="shared" si="33"/>
        <v>12000</v>
      </c>
      <c r="AW33" s="2">
        <f t="shared" si="34"/>
        <v>4066</v>
      </c>
      <c r="AX33" s="2">
        <f t="shared" si="35"/>
        <v>1200</v>
      </c>
      <c r="AY33" s="2">
        <f t="shared" si="36"/>
        <v>44726</v>
      </c>
      <c r="AZ33" s="2">
        <f t="shared" si="37"/>
        <v>13200</v>
      </c>
      <c r="BA33" s="2">
        <f t="shared" si="38"/>
        <v>5266</v>
      </c>
      <c r="BB33" s="2">
        <f t="shared" si="39"/>
        <v>57926</v>
      </c>
    </row>
  </sheetData>
  <sheetProtection algorithmName="SHA-512" hashValue="zWH0e682WfdtAgtQXa4xbBekacmXH/XBhVnY/HkymW2JyMPYv/IkUOk+7otfeL+idCoU99+RfBNTyp2iQj77EA==" saltValue="ppHt5CgMgqWXvxiHczfkoA==" spinCount="100000" sheet="1" objects="1" scenarios="1"/>
  <mergeCells count="40">
    <mergeCell ref="AY1:BB1"/>
    <mergeCell ref="L1:O1"/>
    <mergeCell ref="A1:J1"/>
    <mergeCell ref="A2:J4"/>
    <mergeCell ref="X1:AI1"/>
    <mergeCell ref="AC2:AD2"/>
    <mergeCell ref="AE2:AE3"/>
    <mergeCell ref="R1:U1"/>
    <mergeCell ref="AS2:AT3"/>
    <mergeCell ref="AY2:AZ2"/>
    <mergeCell ref="BA2:BA3"/>
    <mergeCell ref="BB2:BB3"/>
    <mergeCell ref="AF2:AF3"/>
    <mergeCell ref="AH2:AI3"/>
    <mergeCell ref="AN2:AO2"/>
    <mergeCell ref="AP2:AP3"/>
    <mergeCell ref="BI5:BJ5"/>
    <mergeCell ref="BL3:BQ3"/>
    <mergeCell ref="A6:C8"/>
    <mergeCell ref="BP4:BQ4"/>
    <mergeCell ref="BC4:BD4"/>
    <mergeCell ref="BE4:BF4"/>
    <mergeCell ref="BG4:BH4"/>
    <mergeCell ref="BL4:BM4"/>
    <mergeCell ref="BN4:BO4"/>
    <mergeCell ref="BI4:BJ4"/>
    <mergeCell ref="BC3:BJ3"/>
    <mergeCell ref="L2:M3"/>
    <mergeCell ref="R2:S2"/>
    <mergeCell ref="T2:T3"/>
    <mergeCell ref="U2:U3"/>
    <mergeCell ref="W2:X3"/>
    <mergeCell ref="AQ2:AQ3"/>
    <mergeCell ref="A9:B10"/>
    <mergeCell ref="G9:H9"/>
    <mergeCell ref="I9:I10"/>
    <mergeCell ref="J9:J10"/>
    <mergeCell ref="G5:J5"/>
    <mergeCell ref="G6:J8"/>
    <mergeCell ref="A5:C5"/>
  </mergeCells>
  <phoneticPr fontId="2"/>
  <dataValidations count="4">
    <dataValidation type="list" allowBlank="1" showInputMessage="1" showErrorMessage="1" sqref="K3:K7">
      <formula1>"家庭用,営業用,官公署用,基地用"</formula1>
    </dataValidation>
    <dataValidation type="list" allowBlank="1" showInputMessage="1" showErrorMessage="1" sqref="V1:V2 R1">
      <formula1>"下水道有,下水道無"</formula1>
    </dataValidation>
    <dataValidation type="list" allowBlank="1" showInputMessage="1" showErrorMessage="1" sqref="D7:F9 AV2:AX2 O2:Q2 Z2:AB2 AK2:AM2 E6:F6">
      <formula1>"家庭用,営業用,官公署用,臨時用"</formula1>
    </dataValidation>
    <dataValidation type="list" allowBlank="1" showInputMessage="1" showErrorMessage="1" sqref="G6:J8">
      <formula1>"家庭用(減免後）,営業用（減免後）"</formula1>
    </dataValidation>
  </dataValidations>
  <pageMargins left="0.62992125984251968" right="0.62992125984251968" top="0.74803149606299213" bottom="0.15748031496062992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早見票</vt:lpstr>
      <vt:lpstr>早見票!Print_Area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suido_user</dc:creator>
  <cp:lastModifiedBy>末吉　直美</cp:lastModifiedBy>
  <cp:lastPrinted>2025-12-26T02:19:03Z</cp:lastPrinted>
  <dcterms:created xsi:type="dcterms:W3CDTF">2025-03-10T05:36:40Z</dcterms:created>
  <dcterms:modified xsi:type="dcterms:W3CDTF">2026-03-18T01:27:27Z</dcterms:modified>
</cp:coreProperties>
</file>