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05介護 給付係\003 介護給付関連\107 社会福祉法人軽減補助金関係\R6\04 交付申請（法人→市）\04 交付申請　　　（法人→市）\"/>
    </mc:Choice>
  </mc:AlternateContent>
  <bookViews>
    <workbookView xWindow="720" yWindow="315" windowWidth="18075" windowHeight="11610" activeTab="2"/>
  </bookViews>
  <sheets>
    <sheet name="申請書（様式第5号）" sheetId="3" r:id="rId1"/>
    <sheet name="別紙①" sheetId="1" r:id="rId2"/>
    <sheet name="別紙②" sheetId="2" r:id="rId3"/>
    <sheet name="別紙②(介護老人福祉施設）" sheetId="4" r:id="rId4"/>
  </sheets>
  <definedNames>
    <definedName name="_xlnm.Print_Area" localSheetId="0">'申請書（様式第5号）'!$A$1:$Q$38</definedName>
    <definedName name="_xlnm.Print_Area" localSheetId="1">別紙①!$A$1:$T$27</definedName>
    <definedName name="_xlnm.Print_Area" localSheetId="2">別紙②!$A$1:$M$62</definedName>
    <definedName name="_xlnm.Print_Area" localSheetId="3">'別紙②(介護老人福祉施設）'!$A$1:$M$61</definedName>
  </definedNames>
  <calcPr calcId="162913"/>
</workbook>
</file>

<file path=xl/calcChain.xml><?xml version="1.0" encoding="utf-8"?>
<calcChain xmlns="http://schemas.openxmlformats.org/spreadsheetml/2006/main">
  <c r="F31" i="2" l="1"/>
  <c r="L21" i="1" l="1"/>
  <c r="I21" i="1"/>
  <c r="L19" i="1" l="1"/>
  <c r="L17" i="1"/>
  <c r="L15" i="1"/>
  <c r="L13" i="1"/>
  <c r="L11" i="1"/>
  <c r="C38" i="2" l="1"/>
  <c r="C39" i="2"/>
  <c r="E47" i="4"/>
  <c r="C46" i="4"/>
  <c r="C45" i="4"/>
  <c r="C44" i="4"/>
  <c r="C43" i="4"/>
  <c r="C42" i="4"/>
  <c r="C41" i="4"/>
  <c r="C40" i="4"/>
  <c r="C39" i="4"/>
  <c r="K24" i="4"/>
  <c r="H38" i="4" s="1"/>
  <c r="I24" i="4"/>
  <c r="F38" i="4" s="1"/>
  <c r="G24" i="4"/>
  <c r="F24" i="4"/>
  <c r="E24" i="4"/>
  <c r="D24" i="4"/>
  <c r="C24" i="4"/>
  <c r="B24" i="4"/>
  <c r="G30" i="4" l="1"/>
  <c r="C30" i="4"/>
  <c r="J39" i="4" s="1"/>
  <c r="F47" i="4"/>
  <c r="O10" i="4"/>
  <c r="H47" i="4"/>
  <c r="J38" i="4"/>
  <c r="A30" i="4"/>
  <c r="J45" i="4"/>
  <c r="J41" i="4"/>
  <c r="J44" i="4"/>
  <c r="K30" i="4"/>
  <c r="J40" i="4"/>
  <c r="J43" i="4"/>
  <c r="J46" i="4" l="1"/>
  <c r="E30" i="4"/>
  <c r="G32" i="4"/>
  <c r="H30" i="4" s="1"/>
  <c r="J42" i="4"/>
  <c r="J47" i="4"/>
  <c r="L30" i="4" l="1"/>
  <c r="L38" i="4" s="1"/>
  <c r="L47" i="4" s="1"/>
  <c r="G33" i="4"/>
  <c r="M17" i="1"/>
  <c r="N17" i="1" s="1"/>
  <c r="M13" i="1"/>
  <c r="N13" i="1" s="1"/>
  <c r="J21" i="1"/>
  <c r="M19" i="1"/>
  <c r="N19" i="1" s="1"/>
  <c r="M15" i="1"/>
  <c r="N15" i="1" s="1"/>
  <c r="M11" i="1"/>
  <c r="N11" i="1" s="1"/>
  <c r="E46" i="2"/>
  <c r="C45" i="2"/>
  <c r="C44" i="2"/>
  <c r="C43" i="2"/>
  <c r="C42" i="2"/>
  <c r="C41" i="2"/>
  <c r="C40" i="2"/>
  <c r="K24" i="2"/>
  <c r="H37" i="2" s="1"/>
  <c r="H46" i="2" s="1"/>
  <c r="I24" i="2"/>
  <c r="F37" i="2" s="1"/>
  <c r="F46" i="2" s="1"/>
  <c r="G24" i="2"/>
  <c r="C31" i="2" s="1"/>
  <c r="F24" i="2"/>
  <c r="E24" i="2"/>
  <c r="D24" i="2"/>
  <c r="B24" i="2"/>
  <c r="C24" i="2"/>
  <c r="A31" i="2" s="1"/>
  <c r="M21" i="1" l="1"/>
  <c r="N21" i="1" s="1"/>
  <c r="J45" i="2"/>
  <c r="E31" i="2"/>
  <c r="O19" i="1"/>
  <c r="P19" i="1" s="1"/>
  <c r="O15" i="1"/>
  <c r="P15" i="1" s="1"/>
  <c r="O13" i="1"/>
  <c r="P13" i="1" s="1"/>
  <c r="O17" i="1"/>
  <c r="P17" i="1" s="1"/>
  <c r="O11" i="1"/>
  <c r="P11" i="1" s="1"/>
  <c r="K21" i="1"/>
  <c r="K31" i="2"/>
  <c r="J42" i="2"/>
  <c r="J44" i="2"/>
  <c r="J40" i="2"/>
  <c r="J39" i="2"/>
  <c r="J41" i="2"/>
  <c r="J37" i="2"/>
  <c r="J38" i="2"/>
  <c r="J43" i="2"/>
  <c r="H31" i="2" l="1"/>
  <c r="L31" i="2"/>
  <c r="L37" i="2" s="1"/>
  <c r="L46" i="2" s="1"/>
  <c r="J46" i="2"/>
  <c r="O21" i="1"/>
  <c r="P21" i="1" l="1"/>
  <c r="P23" i="1" s="1"/>
  <c r="F20" i="3" s="1"/>
</calcChain>
</file>

<file path=xl/comments1.xml><?xml version="1.0" encoding="utf-8"?>
<comments xmlns="http://schemas.openxmlformats.org/spreadsheetml/2006/main">
  <authors>
    <author>uruma5214</author>
  </authors>
  <commentList>
    <comment ref="F20" authorId="0" shapeId="0">
      <text>
        <r>
          <rPr>
            <b/>
            <sz val="9"/>
            <color indexed="81"/>
            <rFont val="ＭＳ Ｐゴシック"/>
            <family val="3"/>
            <charset val="128"/>
          </rPr>
          <t>「別紙１」の補助金所要額が自動計算されます。</t>
        </r>
      </text>
    </comment>
  </commentList>
</comments>
</file>

<file path=xl/comments2.xml><?xml version="1.0" encoding="utf-8"?>
<comments xmlns="http://schemas.openxmlformats.org/spreadsheetml/2006/main">
  <authors>
    <author>uruma5214</author>
  </authors>
  <commentList>
    <comment ref="B11" authorId="0" shapeId="0">
      <text>
        <r>
          <rPr>
            <b/>
            <sz val="9"/>
            <color indexed="81"/>
            <rFont val="ＭＳ Ｐゴシック"/>
            <family val="3"/>
            <charset val="128"/>
          </rPr>
          <t>軽減している事業（サービス）に合わせて記入ください。
（足りない場合は、行をコピーし追加してください）。</t>
        </r>
      </text>
    </comment>
  </commentList>
</comments>
</file>

<file path=xl/comments3.xml><?xml version="1.0" encoding="utf-8"?>
<comments xmlns="http://schemas.openxmlformats.org/spreadsheetml/2006/main">
  <authors>
    <author>uruma5214</author>
  </authors>
  <commentList>
    <comment ref="L35" authorId="0" shapeId="0">
      <text>
        <r>
          <rPr>
            <b/>
            <sz val="11"/>
            <color indexed="81"/>
            <rFont val="ＭＳ Ｐゴシック"/>
            <family val="3"/>
            <charset val="128"/>
          </rPr>
          <t>うるま市以外の保険者への請求額（申請額）については、手入力ください。</t>
        </r>
      </text>
    </comment>
  </commentList>
</comments>
</file>

<file path=xl/comments4.xml><?xml version="1.0" encoding="utf-8"?>
<comments xmlns="http://schemas.openxmlformats.org/spreadsheetml/2006/main">
  <authors>
    <author>uruma5214</author>
  </authors>
  <commentList>
    <comment ref="L36" authorId="0" shapeId="0">
      <text>
        <r>
          <rPr>
            <b/>
            <sz val="11"/>
            <color indexed="81"/>
            <rFont val="ＭＳ Ｐゴシック"/>
            <family val="3"/>
            <charset val="128"/>
          </rPr>
          <t>うるま市以外の保険者への請求額（申請額）については、手入力ください。</t>
        </r>
      </text>
    </comment>
  </commentList>
</comments>
</file>

<file path=xl/sharedStrings.xml><?xml version="1.0" encoding="utf-8"?>
<sst xmlns="http://schemas.openxmlformats.org/spreadsheetml/2006/main" count="330" uniqueCount="177">
  <si>
    <t xml:space="preserve">（法人名） </t>
    <rPh sb="1" eb="3">
      <t>ホウジン</t>
    </rPh>
    <rPh sb="3" eb="4">
      <t>メイ</t>
    </rPh>
    <phoneticPr fontId="4"/>
  </si>
  <si>
    <t>（単位：円）</t>
    <rPh sb="1" eb="3">
      <t>タンイ</t>
    </rPh>
    <rPh sb="4" eb="5">
      <t>エン</t>
    </rPh>
    <phoneticPr fontId="4"/>
  </si>
  <si>
    <t>本来受領すべき利用者負担額</t>
    <rPh sb="0" eb="2">
      <t>ホンライ</t>
    </rPh>
    <rPh sb="2" eb="4">
      <t>ジュリョウ</t>
    </rPh>
    <rPh sb="7" eb="10">
      <t>リヨウシャ</t>
    </rPh>
    <rPh sb="10" eb="13">
      <t>フタンガク</t>
    </rPh>
    <phoneticPr fontId="4"/>
  </si>
  <si>
    <t>軽　　　　減　　　　額</t>
    <rPh sb="0" eb="1">
      <t>ケイ</t>
    </rPh>
    <rPh sb="5" eb="6">
      <t>ゲン</t>
    </rPh>
    <rPh sb="10" eb="11">
      <t>ガク</t>
    </rPh>
    <phoneticPr fontId="4"/>
  </si>
  <si>
    <t>全額補助対象分</t>
    <rPh sb="0" eb="2">
      <t>ゼンガク</t>
    </rPh>
    <rPh sb="2" eb="4">
      <t>ホジョ</t>
    </rPh>
    <rPh sb="4" eb="6">
      <t>タイショウ</t>
    </rPh>
    <rPh sb="6" eb="7">
      <t>ブン</t>
    </rPh>
    <phoneticPr fontId="4"/>
  </si>
  <si>
    <t>２分の１補助対象分</t>
    <rPh sb="1" eb="2">
      <t>ブン</t>
    </rPh>
    <rPh sb="4" eb="6">
      <t>ホジョ</t>
    </rPh>
    <rPh sb="6" eb="8">
      <t>タイショウ</t>
    </rPh>
    <rPh sb="8" eb="9">
      <t>ブン</t>
    </rPh>
    <phoneticPr fontId="4"/>
  </si>
  <si>
    <t xml:space="preserve">うるま
市町村
補助
所要額
</t>
    <rPh sb="4" eb="7">
      <t>シチョウソン</t>
    </rPh>
    <rPh sb="8" eb="10">
      <t>ホジョ</t>
    </rPh>
    <rPh sb="11" eb="14">
      <t>ショヨウガク</t>
    </rPh>
    <phoneticPr fontId="4"/>
  </si>
  <si>
    <t>うるま
市町村
補助
交付
決定額</t>
    <rPh sb="4" eb="7">
      <t>シチョウソン</t>
    </rPh>
    <rPh sb="8" eb="10">
      <t>ホジョ</t>
    </rPh>
    <rPh sb="11" eb="13">
      <t>コウフ</t>
    </rPh>
    <rPh sb="14" eb="17">
      <t>ケッテイガク</t>
    </rPh>
    <phoneticPr fontId="4"/>
  </si>
  <si>
    <t xml:space="preserve">うるま
市町村
補助金
受入済額
</t>
    <rPh sb="4" eb="7">
      <t>シチョウソン</t>
    </rPh>
    <rPh sb="8" eb="10">
      <t>ホジョ</t>
    </rPh>
    <rPh sb="10" eb="11">
      <t>キン</t>
    </rPh>
    <rPh sb="12" eb="14">
      <t>ウケイレ</t>
    </rPh>
    <rPh sb="14" eb="15">
      <t>スミ</t>
    </rPh>
    <rPh sb="15" eb="16">
      <t>ケッテイガク</t>
    </rPh>
    <phoneticPr fontId="4"/>
  </si>
  <si>
    <t>差引過不足額</t>
    <rPh sb="0" eb="2">
      <t>サシヒキ</t>
    </rPh>
    <rPh sb="2" eb="5">
      <t>カブソク</t>
    </rPh>
    <rPh sb="5" eb="6">
      <t>ガク</t>
    </rPh>
    <phoneticPr fontId="4"/>
  </si>
  <si>
    <t>(人)</t>
    <rPh sb="1" eb="2">
      <t>ニン</t>
    </rPh>
    <phoneticPr fontId="4"/>
  </si>
  <si>
    <t>(円)</t>
    <rPh sb="1" eb="2">
      <t>エン</t>
    </rPh>
    <phoneticPr fontId="4"/>
  </si>
  <si>
    <t>対 象 者 数 (人)</t>
    <rPh sb="0" eb="5">
      <t>タイショウシャ</t>
    </rPh>
    <rPh sb="6" eb="7">
      <t>スウ</t>
    </rPh>
    <phoneticPr fontId="4"/>
  </si>
  <si>
    <t>軽 減 額　　(円)</t>
    <rPh sb="0" eb="1">
      <t>ケイ</t>
    </rPh>
    <rPh sb="2" eb="3">
      <t>ゲン</t>
    </rPh>
    <rPh sb="4" eb="5">
      <t>ガク</t>
    </rPh>
    <phoneticPr fontId="4"/>
  </si>
  <si>
    <t xml:space="preserve">10%控除額
</t>
    <rPh sb="3" eb="6">
      <t>コウジョガク</t>
    </rPh>
    <phoneticPr fontId="4"/>
  </si>
  <si>
    <t xml:space="preserve">10/10補助
対 象 額
</t>
    <rPh sb="5" eb="7">
      <t>ホジョ</t>
    </rPh>
    <rPh sb="8" eb="13">
      <t>タイショウガク</t>
    </rPh>
    <phoneticPr fontId="4"/>
  </si>
  <si>
    <t xml:space="preserve">10/10補助
所 要 額
</t>
    <rPh sb="5" eb="7">
      <t>ホジョ</t>
    </rPh>
    <rPh sb="8" eb="11">
      <t>ショヨウ</t>
    </rPh>
    <rPh sb="11" eb="13">
      <t>タイショウガク</t>
    </rPh>
    <phoneticPr fontId="4"/>
  </si>
  <si>
    <t xml:space="preserve">１%控除額
</t>
    <rPh sb="2" eb="5">
      <t>コウジョガク</t>
    </rPh>
    <phoneticPr fontId="4"/>
  </si>
  <si>
    <t xml:space="preserve">1/2 補 助
対 象 額
</t>
    <rPh sb="4" eb="7">
      <t>ホジョ</t>
    </rPh>
    <rPh sb="8" eb="13">
      <t>タイショウガク</t>
    </rPh>
    <phoneticPr fontId="4"/>
  </si>
  <si>
    <t xml:space="preserve">1/2 補 助
所 要 額
</t>
    <rPh sb="4" eb="7">
      <t>ホジョ</t>
    </rPh>
    <phoneticPr fontId="4"/>
  </si>
  <si>
    <t xml:space="preserve">法人補助
所 要 額
</t>
    <rPh sb="0" eb="2">
      <t>ホウジン</t>
    </rPh>
    <rPh sb="2" eb="4">
      <t>ホジョ</t>
    </rPh>
    <phoneticPr fontId="4"/>
  </si>
  <si>
    <t>利用者数</t>
    <rPh sb="0" eb="3">
      <t>リヨウシャ</t>
    </rPh>
    <rPh sb="3" eb="4">
      <t>スウ</t>
    </rPh>
    <phoneticPr fontId="4"/>
  </si>
  <si>
    <t>金　額</t>
    <rPh sb="0" eb="3">
      <t>キンガク</t>
    </rPh>
    <phoneticPr fontId="4"/>
  </si>
  <si>
    <t xml:space="preserve">
うちうるま市町村の被保険者分</t>
    <rPh sb="6" eb="9">
      <t>シチョウソン</t>
    </rPh>
    <rPh sb="10" eb="14">
      <t>ヒ</t>
    </rPh>
    <rPh sb="14" eb="15">
      <t>ブン</t>
    </rPh>
    <phoneticPr fontId="4"/>
  </si>
  <si>
    <t>超過額</t>
    <rPh sb="0" eb="3">
      <t>チョウカガク</t>
    </rPh>
    <phoneticPr fontId="4"/>
  </si>
  <si>
    <t>不足額</t>
    <rPh sb="0" eb="3">
      <t>フソクガク</t>
    </rPh>
    <phoneticPr fontId="4"/>
  </si>
  <si>
    <t>①</t>
    <phoneticPr fontId="4"/>
  </si>
  <si>
    <t>②</t>
    <phoneticPr fontId="4"/>
  </si>
  <si>
    <t>⑨</t>
    <phoneticPr fontId="4"/>
  </si>
  <si>
    <t>⑥（①×0.01)</t>
    <phoneticPr fontId="4"/>
  </si>
  <si>
    <t>⑦（②-⑥)</t>
    <phoneticPr fontId="4"/>
  </si>
  <si>
    <t>⑧(⑦×1/2)</t>
    <phoneticPr fontId="4"/>
  </si>
  <si>
    <t>⑩</t>
    <phoneticPr fontId="4"/>
  </si>
  <si>
    <t>⑪(⑩×⑨/②)</t>
    <phoneticPr fontId="4"/>
  </si>
  <si>
    <t>⑫</t>
    <phoneticPr fontId="4"/>
  </si>
  <si>
    <t>⑬</t>
    <phoneticPr fontId="4"/>
  </si>
  <si>
    <t>⑭(⑬－⑪）</t>
    <phoneticPr fontId="4"/>
  </si>
  <si>
    <t>⑮(⑪－⑬)</t>
    <phoneticPr fontId="4"/>
  </si>
  <si>
    <t>③(①×0.1)</t>
    <phoneticPr fontId="4"/>
  </si>
  <si>
    <t>④(②－③)</t>
    <phoneticPr fontId="4"/>
  </si>
  <si>
    <r>
      <t>⑤(④</t>
    </r>
    <r>
      <rPr>
        <sz val="6"/>
        <rFont val="ＭＳ 明朝"/>
        <family val="1"/>
        <charset val="128"/>
      </rPr>
      <t>×</t>
    </r>
    <r>
      <rPr>
        <sz val="7"/>
        <rFont val="ＭＳ 明朝"/>
        <family val="1"/>
        <charset val="128"/>
      </rPr>
      <t>10/10)</t>
    </r>
    <phoneticPr fontId="4"/>
  </si>
  <si>
    <t>⑦（②-⑥-④)</t>
    <phoneticPr fontId="4"/>
  </si>
  <si>
    <t>⑩(⑤＋⑧)</t>
    <phoneticPr fontId="4"/>
  </si>
  <si>
    <t>計</t>
    <rPh sb="0" eb="1">
      <t>ケイ</t>
    </rPh>
    <phoneticPr fontId="4"/>
  </si>
  <si>
    <t>Ａ</t>
    <phoneticPr fontId="4"/>
  </si>
  <si>
    <t>太枠に記載し、それ以外は自動計算されますので記載しないでください。</t>
    <rPh sb="0" eb="2">
      <t>フトワク</t>
    </rPh>
    <rPh sb="3" eb="5">
      <t>キサイ</t>
    </rPh>
    <rPh sb="9" eb="11">
      <t>イガイ</t>
    </rPh>
    <rPh sb="12" eb="14">
      <t>ジドウ</t>
    </rPh>
    <rPh sb="14" eb="16">
      <t>ケイサン</t>
    </rPh>
    <rPh sb="22" eb="24">
      <t>キサイ</t>
    </rPh>
    <phoneticPr fontId="4"/>
  </si>
  <si>
    <t>実施している事業所が多く、欄の追加を行う場合は、同じｻｰﾋﾞｽの行のコピーを行い挿入により作成してください。</t>
    <rPh sb="0" eb="2">
      <t>ジッシ</t>
    </rPh>
    <rPh sb="6" eb="9">
      <t>ジギョウショ</t>
    </rPh>
    <rPh sb="10" eb="11">
      <t>オオ</t>
    </rPh>
    <rPh sb="13" eb="14">
      <t>ラン</t>
    </rPh>
    <rPh sb="15" eb="17">
      <t>ツイカ</t>
    </rPh>
    <rPh sb="18" eb="19">
      <t>オコナ</t>
    </rPh>
    <rPh sb="20" eb="22">
      <t>バアイ</t>
    </rPh>
    <rPh sb="24" eb="25">
      <t>オナ</t>
    </rPh>
    <rPh sb="32" eb="33">
      <t>ギョウ</t>
    </rPh>
    <rPh sb="38" eb="39">
      <t>オコナ</t>
    </rPh>
    <rPh sb="40" eb="42">
      <t>ソウニュウ</t>
    </rPh>
    <rPh sb="45" eb="47">
      <t>サクセイ</t>
    </rPh>
    <phoneticPr fontId="4"/>
  </si>
  <si>
    <t>保険者番号：472134</t>
    <rPh sb="0" eb="3">
      <t>ホケンシャ</t>
    </rPh>
    <rPh sb="3" eb="5">
      <t>バンゴウ</t>
    </rPh>
    <phoneticPr fontId="13"/>
  </si>
  <si>
    <t>事業所番号：</t>
    <rPh sb="0" eb="3">
      <t>ジギョウショ</t>
    </rPh>
    <rPh sb="3" eb="5">
      <t>バンゴウ</t>
    </rPh>
    <phoneticPr fontId="13"/>
  </si>
  <si>
    <t>保険者名称：うるま市</t>
    <rPh sb="0" eb="3">
      <t>ホケンシャ</t>
    </rPh>
    <rPh sb="3" eb="5">
      <t>メイショウ</t>
    </rPh>
    <rPh sb="9" eb="10">
      <t>シ</t>
    </rPh>
    <phoneticPr fontId="13"/>
  </si>
  <si>
    <t>　　　　</t>
    <phoneticPr fontId="13"/>
  </si>
  <si>
    <t>サービス種類：</t>
  </si>
  <si>
    <t>事業所名称：</t>
    <rPh sb="0" eb="3">
      <t>ジギョウショ</t>
    </rPh>
    <rPh sb="3" eb="5">
      <t>メイショウ</t>
    </rPh>
    <phoneticPr fontId="13"/>
  </si>
  <si>
    <t>サービス月ごとの状況</t>
    <rPh sb="4" eb="5">
      <t>ツキ</t>
    </rPh>
    <rPh sb="8" eb="10">
      <t>ジョウキョウ</t>
    </rPh>
    <phoneticPr fontId="13"/>
  </si>
  <si>
    <t>サービス提供年月</t>
    <rPh sb="4" eb="6">
      <t>テイキョウ</t>
    </rPh>
    <rPh sb="6" eb="8">
      <t>ネンゲツ</t>
    </rPh>
    <phoneticPr fontId="13"/>
  </si>
  <si>
    <t>事業所状況欄</t>
    <rPh sb="0" eb="3">
      <t>ジギョウショ</t>
    </rPh>
    <rPh sb="3" eb="5">
      <t>ジョウキョウ</t>
    </rPh>
    <rPh sb="5" eb="6">
      <t>ラン</t>
    </rPh>
    <phoneticPr fontId="13"/>
  </si>
  <si>
    <t>市町村軽減額欄</t>
    <rPh sb="0" eb="3">
      <t>シチョウソン</t>
    </rPh>
    <rPh sb="3" eb="5">
      <t>ケイゲン</t>
    </rPh>
    <rPh sb="5" eb="6">
      <t>ガク</t>
    </rPh>
    <rPh sb="6" eb="7">
      <t>ラン</t>
    </rPh>
    <phoneticPr fontId="13"/>
  </si>
  <si>
    <t>件数</t>
    <rPh sb="0" eb="2">
      <t>ケンスウ</t>
    </rPh>
    <phoneticPr fontId="13"/>
  </si>
  <si>
    <t>①利用者負担額総額</t>
    <rPh sb="1" eb="4">
      <t>リヨウシャ</t>
    </rPh>
    <rPh sb="4" eb="6">
      <t>フタン</t>
    </rPh>
    <rPh sb="6" eb="7">
      <t>ガク</t>
    </rPh>
    <rPh sb="7" eb="9">
      <t>ソウガク</t>
    </rPh>
    <phoneticPr fontId="13"/>
  </si>
  <si>
    <t>軽減件数</t>
    <rPh sb="0" eb="2">
      <t>ケイゲン</t>
    </rPh>
    <rPh sb="2" eb="4">
      <t>ケンスウ</t>
    </rPh>
    <phoneticPr fontId="13"/>
  </si>
  <si>
    <t>②軽減総額</t>
    <rPh sb="1" eb="3">
      <t>ケイゲン</t>
    </rPh>
    <rPh sb="3" eb="5">
      <t>ソウガク</t>
    </rPh>
    <phoneticPr fontId="13"/>
  </si>
  <si>
    <t>③軽減額</t>
    <rPh sb="1" eb="3">
      <t>ケイゲン</t>
    </rPh>
    <rPh sb="3" eb="4">
      <t>ガク</t>
    </rPh>
    <phoneticPr fontId="13"/>
  </si>
  <si>
    <t>通常サービス</t>
    <rPh sb="0" eb="2">
      <t>ツウジョウ</t>
    </rPh>
    <phoneticPr fontId="13"/>
  </si>
  <si>
    <t>食費・居住費</t>
    <rPh sb="0" eb="2">
      <t>ショクヒ</t>
    </rPh>
    <rPh sb="3" eb="5">
      <t>キョジュウ</t>
    </rPh>
    <rPh sb="5" eb="6">
      <t>ヒ</t>
    </rPh>
    <phoneticPr fontId="13"/>
  </si>
  <si>
    <t>市町村請求欄</t>
    <rPh sb="0" eb="3">
      <t>シチョウソン</t>
    </rPh>
    <rPh sb="3" eb="5">
      <t>セイキュウ</t>
    </rPh>
    <rPh sb="5" eb="6">
      <t>ラン</t>
    </rPh>
    <phoneticPr fontId="13"/>
  </si>
  <si>
    <t>④利用者負担額の合計</t>
    <rPh sb="1" eb="4">
      <t>リヨウシャ</t>
    </rPh>
    <rPh sb="4" eb="6">
      <t>フタン</t>
    </rPh>
    <rPh sb="6" eb="7">
      <t>ガク</t>
    </rPh>
    <rPh sb="8" eb="10">
      <t>ゴウケイ</t>
    </rPh>
    <phoneticPr fontId="13"/>
  </si>
  <si>
    <t>⑤軽減総額の合計</t>
    <rPh sb="1" eb="3">
      <t>ケイゲン</t>
    </rPh>
    <rPh sb="3" eb="5">
      <t>ソウガク</t>
    </rPh>
    <rPh sb="6" eb="8">
      <t>ゴウケイ</t>
    </rPh>
    <phoneticPr fontId="13"/>
  </si>
  <si>
    <t>軽減比率</t>
    <rPh sb="0" eb="2">
      <t>ケイゲン</t>
    </rPh>
    <rPh sb="2" eb="4">
      <t>ヒリツ</t>
    </rPh>
    <phoneticPr fontId="13"/>
  </si>
  <si>
    <t>⑧市町村比率</t>
    <rPh sb="1" eb="4">
      <t>シチョウソン</t>
    </rPh>
    <rPh sb="4" eb="6">
      <t>ヒリツ</t>
    </rPh>
    <phoneticPr fontId="13"/>
  </si>
  <si>
    <t>(①の合計）</t>
    <rPh sb="3" eb="5">
      <t>ゴウケイ</t>
    </rPh>
    <phoneticPr fontId="13"/>
  </si>
  <si>
    <t>（②の合計）</t>
    <rPh sb="3" eb="5">
      <t>ゴウケイ</t>
    </rPh>
    <phoneticPr fontId="13"/>
  </si>
  <si>
    <t>（⑤÷④）</t>
    <phoneticPr fontId="13"/>
  </si>
  <si>
    <t>（⑤‐⑥）</t>
    <phoneticPr fontId="13"/>
  </si>
  <si>
    <t>(③の合計÷⑤）</t>
    <rPh sb="3" eb="5">
      <t>ゴウケイ</t>
    </rPh>
    <phoneticPr fontId="13"/>
  </si>
  <si>
    <t>市町村の状況（参考）</t>
    <rPh sb="0" eb="3">
      <t>シチョウソン</t>
    </rPh>
    <rPh sb="4" eb="6">
      <t>ジョウキョウ</t>
    </rPh>
    <rPh sb="7" eb="9">
      <t>サンコウ</t>
    </rPh>
    <phoneticPr fontId="13"/>
  </si>
  <si>
    <t>証記載保険者番号</t>
    <rPh sb="0" eb="1">
      <t>アカシ</t>
    </rPh>
    <rPh sb="1" eb="3">
      <t>キサイ</t>
    </rPh>
    <rPh sb="3" eb="6">
      <t>ホケンシャ</t>
    </rPh>
    <rPh sb="6" eb="8">
      <t>バンゴウ</t>
    </rPh>
    <phoneticPr fontId="13"/>
  </si>
  <si>
    <t>保険者</t>
    <rPh sb="0" eb="3">
      <t>ホケンシャ</t>
    </rPh>
    <phoneticPr fontId="13"/>
  </si>
  <si>
    <t>実人数</t>
    <rPh sb="0" eb="1">
      <t>ジツ</t>
    </rPh>
    <rPh sb="1" eb="3">
      <t>ニンズウ</t>
    </rPh>
    <phoneticPr fontId="13"/>
  </si>
  <si>
    <t>軽減額</t>
    <rPh sb="0" eb="2">
      <t>ケイゲン</t>
    </rPh>
    <rPh sb="2" eb="3">
      <t>ガク</t>
    </rPh>
    <phoneticPr fontId="13"/>
  </si>
  <si>
    <t>市町村比率(％)</t>
    <rPh sb="0" eb="3">
      <t>シチョウソン</t>
    </rPh>
    <rPh sb="3" eb="5">
      <t>ヒリツ</t>
    </rPh>
    <phoneticPr fontId="13"/>
  </si>
  <si>
    <t>合計</t>
    <rPh sb="0" eb="2">
      <t>ゴウケイ</t>
    </rPh>
    <phoneticPr fontId="13"/>
  </si>
  <si>
    <t>　</t>
    <phoneticPr fontId="13"/>
  </si>
  <si>
    <t>　　・介護老人福祉施設で、軽減総額が利用者負担総額の10%以下のとき</t>
    <rPh sb="3" eb="5">
      <t>カイゴ</t>
    </rPh>
    <rPh sb="5" eb="7">
      <t>ロウジン</t>
    </rPh>
    <rPh sb="7" eb="9">
      <t>フクシ</t>
    </rPh>
    <rPh sb="9" eb="11">
      <t>シセツ</t>
    </rPh>
    <rPh sb="13" eb="15">
      <t>ケイゲン</t>
    </rPh>
    <rPh sb="15" eb="17">
      <t>ソウガク</t>
    </rPh>
    <rPh sb="18" eb="21">
      <t>リヨウシャ</t>
    </rPh>
    <rPh sb="21" eb="23">
      <t>フタン</t>
    </rPh>
    <rPh sb="23" eb="25">
      <t>ソウガク</t>
    </rPh>
    <rPh sb="29" eb="31">
      <t>イカ</t>
    </rPh>
    <phoneticPr fontId="13"/>
  </si>
  <si>
    <t>　　・介護老人福祉施設で、軽減総額が利用者負担総額の10%超のとき</t>
    <rPh sb="3" eb="5">
      <t>カイゴ</t>
    </rPh>
    <rPh sb="5" eb="7">
      <t>ロウジン</t>
    </rPh>
    <rPh sb="7" eb="9">
      <t>フクシ</t>
    </rPh>
    <rPh sb="9" eb="11">
      <t>シセツ</t>
    </rPh>
    <rPh sb="13" eb="15">
      <t>ケイゲン</t>
    </rPh>
    <rPh sb="15" eb="17">
      <t>ソウガク</t>
    </rPh>
    <rPh sb="18" eb="21">
      <t>リヨウシャ</t>
    </rPh>
    <rPh sb="21" eb="23">
      <t>フタン</t>
    </rPh>
    <rPh sb="23" eb="25">
      <t>ソウガク</t>
    </rPh>
    <rPh sb="29" eb="30">
      <t>チョウ</t>
    </rPh>
    <phoneticPr fontId="13"/>
  </si>
  <si>
    <t>※・・・・・・・市町村比率（%)は算出後、小数点第三位を四捨五入</t>
    <phoneticPr fontId="13"/>
  </si>
  <si>
    <t>那覇市</t>
  </si>
  <si>
    <t>うるま市</t>
    <phoneticPr fontId="24"/>
  </si>
  <si>
    <t>宜野湾市</t>
    <phoneticPr fontId="24"/>
  </si>
  <si>
    <t>宮古島市</t>
    <rPh sb="0" eb="3">
      <t>ミヤコジマ</t>
    </rPh>
    <rPh sb="3" eb="4">
      <t>シ</t>
    </rPh>
    <phoneticPr fontId="24"/>
  </si>
  <si>
    <t>石垣市</t>
    <phoneticPr fontId="24"/>
  </si>
  <si>
    <t>浦添市</t>
    <phoneticPr fontId="24"/>
  </si>
  <si>
    <t>名護市</t>
    <phoneticPr fontId="24"/>
  </si>
  <si>
    <t>糸満市</t>
  </si>
  <si>
    <t>沖縄市</t>
  </si>
  <si>
    <t>西原町</t>
  </si>
  <si>
    <t>多良間村</t>
  </si>
  <si>
    <t>竹富町</t>
  </si>
  <si>
    <t>与那国町</t>
  </si>
  <si>
    <t>沖縄県介護保険広域連合</t>
    <phoneticPr fontId="24"/>
  </si>
  <si>
    <t>社会福祉法人等による利用者負担軽減制度事業明細書</t>
    <rPh sb="0" eb="2">
      <t>シャカイ</t>
    </rPh>
    <rPh sb="2" eb="4">
      <t>フクシ</t>
    </rPh>
    <rPh sb="4" eb="6">
      <t>ホウジン</t>
    </rPh>
    <rPh sb="6" eb="7">
      <t>トウ</t>
    </rPh>
    <rPh sb="10" eb="13">
      <t>リヨウシャ</t>
    </rPh>
    <rPh sb="13" eb="15">
      <t>フタン</t>
    </rPh>
    <rPh sb="15" eb="17">
      <t>ケイゲン</t>
    </rPh>
    <rPh sb="17" eb="19">
      <t>セイド</t>
    </rPh>
    <rPh sb="19" eb="21">
      <t>ジギョウ</t>
    </rPh>
    <rPh sb="21" eb="23">
      <t>メイサイ</t>
    </rPh>
    <rPh sb="23" eb="24">
      <t>ショ</t>
    </rPh>
    <phoneticPr fontId="13"/>
  </si>
  <si>
    <t>社会福祉法人等による利用者負担軽減制度事業計画書</t>
    <rPh sb="0" eb="2">
      <t>シャカイ</t>
    </rPh>
    <rPh sb="2" eb="4">
      <t>フクシ</t>
    </rPh>
    <rPh sb="4" eb="6">
      <t>ホウジン</t>
    </rPh>
    <rPh sb="6" eb="7">
      <t>トウ</t>
    </rPh>
    <rPh sb="10" eb="12">
      <t>リヨウ</t>
    </rPh>
    <rPh sb="12" eb="13">
      <t>シャ</t>
    </rPh>
    <rPh sb="13" eb="15">
      <t>フタン</t>
    </rPh>
    <rPh sb="15" eb="17">
      <t>ケイゲン</t>
    </rPh>
    <rPh sb="17" eb="19">
      <t>セイド</t>
    </rPh>
    <rPh sb="19" eb="21">
      <t>ジギョウ</t>
    </rPh>
    <rPh sb="21" eb="24">
      <t>ケイカクショ</t>
    </rPh>
    <phoneticPr fontId="4"/>
  </si>
  <si>
    <t>事業（サービス）名</t>
    <rPh sb="0" eb="2">
      <t>ジギョウ</t>
    </rPh>
    <rPh sb="8" eb="9">
      <t>メイ</t>
    </rPh>
    <phoneticPr fontId="4"/>
  </si>
  <si>
    <t>介護老人福祉施設</t>
    <rPh sb="0" eb="2">
      <t>カイゴ</t>
    </rPh>
    <rPh sb="2" eb="4">
      <t>ロウジン</t>
    </rPh>
    <rPh sb="4" eb="6">
      <t>フクシ</t>
    </rPh>
    <rPh sb="6" eb="8">
      <t>シセツ</t>
    </rPh>
    <phoneticPr fontId="3"/>
  </si>
  <si>
    <t>※「介護老人福祉施設」以外</t>
    <rPh sb="2" eb="4">
      <t>カイゴ</t>
    </rPh>
    <rPh sb="4" eb="6">
      <t>ロウジン</t>
    </rPh>
    <rPh sb="6" eb="8">
      <t>フクシ</t>
    </rPh>
    <rPh sb="8" eb="10">
      <t>シセツ</t>
    </rPh>
    <rPh sb="11" eb="13">
      <t>イガイ</t>
    </rPh>
    <phoneticPr fontId="3"/>
  </si>
  <si>
    <t>※「介護老人福祉施設」のみこちらを利用ください。</t>
    <rPh sb="2" eb="4">
      <t>カイゴ</t>
    </rPh>
    <rPh sb="4" eb="6">
      <t>ロウジン</t>
    </rPh>
    <rPh sb="6" eb="8">
      <t>フクシ</t>
    </rPh>
    <rPh sb="8" eb="10">
      <t>シセツ</t>
    </rPh>
    <rPh sb="17" eb="19">
      <t>リヨウ</t>
    </rPh>
    <phoneticPr fontId="3"/>
  </si>
  <si>
    <t>訪問介護</t>
    <rPh sb="0" eb="2">
      <t>ホウモン</t>
    </rPh>
    <rPh sb="2" eb="4">
      <t>カイゴ</t>
    </rPh>
    <phoneticPr fontId="3"/>
  </si>
  <si>
    <t>通所介護</t>
    <rPh sb="0" eb="1">
      <t>ツウ</t>
    </rPh>
    <rPh sb="1" eb="2">
      <t>ショ</t>
    </rPh>
    <rPh sb="2" eb="4">
      <t>カイゴ</t>
    </rPh>
    <phoneticPr fontId="3"/>
  </si>
  <si>
    <t>短期入所生活介護</t>
    <rPh sb="0" eb="2">
      <t>タンキ</t>
    </rPh>
    <rPh sb="2" eb="4">
      <t>ニュウショ</t>
    </rPh>
    <rPh sb="4" eb="6">
      <t>セイカツ</t>
    </rPh>
    <rPh sb="6" eb="8">
      <t>カイゴ</t>
    </rPh>
    <phoneticPr fontId="3"/>
  </si>
  <si>
    <t>第      号</t>
    <rPh sb="0" eb="1">
      <t>ダイ</t>
    </rPh>
    <rPh sb="7" eb="8">
      <t>ゴウ</t>
    </rPh>
    <phoneticPr fontId="3"/>
  </si>
  <si>
    <t>：</t>
    <phoneticPr fontId="3"/>
  </si>
  <si>
    <t>所在地</t>
    <rPh sb="0" eb="3">
      <t>ショザイチ</t>
    </rPh>
    <phoneticPr fontId="3"/>
  </si>
  <si>
    <t>法人名</t>
    <rPh sb="0" eb="2">
      <t>ホウジン</t>
    </rPh>
    <rPh sb="2" eb="3">
      <t>メイ</t>
    </rPh>
    <phoneticPr fontId="3"/>
  </si>
  <si>
    <t>理事長</t>
    <rPh sb="0" eb="3">
      <t>リジチョウ</t>
    </rPh>
    <phoneticPr fontId="3"/>
  </si>
  <si>
    <t>社会福祉法人等による利用者負担軽減制度事業費補助金交付申請書</t>
    <rPh sb="0" eb="2">
      <t>シャカイ</t>
    </rPh>
    <rPh sb="2" eb="4">
      <t>フクシ</t>
    </rPh>
    <rPh sb="4" eb="6">
      <t>ホウジン</t>
    </rPh>
    <rPh sb="6" eb="7">
      <t>トウ</t>
    </rPh>
    <rPh sb="10" eb="13">
      <t>リヨウシャ</t>
    </rPh>
    <rPh sb="13" eb="15">
      <t>フタン</t>
    </rPh>
    <rPh sb="15" eb="17">
      <t>ケイゲン</t>
    </rPh>
    <rPh sb="17" eb="19">
      <t>セイド</t>
    </rPh>
    <rPh sb="19" eb="22">
      <t>ジギョウヒ</t>
    </rPh>
    <rPh sb="22" eb="25">
      <t>ホジョキン</t>
    </rPh>
    <rPh sb="25" eb="27">
      <t>コウフ</t>
    </rPh>
    <rPh sb="27" eb="30">
      <t>シンセイショ</t>
    </rPh>
    <phoneticPr fontId="3"/>
  </si>
  <si>
    <t>　みだしのことについて、次により補助金を交付されるよう関係書類を添えて申請します。</t>
    <rPh sb="12" eb="13">
      <t>ツギ</t>
    </rPh>
    <rPh sb="16" eb="19">
      <t>ホジョキン</t>
    </rPh>
    <rPh sb="20" eb="22">
      <t>コウフ</t>
    </rPh>
    <rPh sb="27" eb="29">
      <t>カンケイ</t>
    </rPh>
    <rPh sb="29" eb="31">
      <t>ショルイ</t>
    </rPh>
    <rPh sb="32" eb="33">
      <t>ソ</t>
    </rPh>
    <rPh sb="35" eb="37">
      <t>シンセイ</t>
    </rPh>
    <phoneticPr fontId="3"/>
  </si>
  <si>
    <t>記</t>
    <rPh sb="0" eb="1">
      <t>キ</t>
    </rPh>
    <phoneticPr fontId="3"/>
  </si>
  <si>
    <t>申請額</t>
    <rPh sb="0" eb="3">
      <t>シンセイガク</t>
    </rPh>
    <phoneticPr fontId="3"/>
  </si>
  <si>
    <t>金</t>
    <rPh sb="0" eb="1">
      <t>カネ</t>
    </rPh>
    <phoneticPr fontId="3"/>
  </si>
  <si>
    <t>円</t>
    <rPh sb="0" eb="1">
      <t>エン</t>
    </rPh>
    <phoneticPr fontId="3"/>
  </si>
  <si>
    <t>添付書類</t>
    <rPh sb="0" eb="2">
      <t>テンプ</t>
    </rPh>
    <rPh sb="2" eb="4">
      <t>ショルイ</t>
    </rPh>
    <phoneticPr fontId="3"/>
  </si>
  <si>
    <t>㊞</t>
    <phoneticPr fontId="3"/>
  </si>
  <si>
    <t>（１）</t>
    <phoneticPr fontId="3"/>
  </si>
  <si>
    <t>（２）</t>
  </si>
  <si>
    <t>（３）</t>
  </si>
  <si>
    <t>事業目的</t>
    <rPh sb="0" eb="2">
      <t>ジギョウ</t>
    </rPh>
    <rPh sb="2" eb="4">
      <t>モクテキ</t>
    </rPh>
    <phoneticPr fontId="3"/>
  </si>
  <si>
    <t>低所得で生計が困難であると認められる者に対し利用者負担額を軽減する</t>
    <rPh sb="0" eb="3">
      <t>テイショトク</t>
    </rPh>
    <rPh sb="4" eb="6">
      <t>セイケイ</t>
    </rPh>
    <rPh sb="7" eb="9">
      <t>コンナン</t>
    </rPh>
    <rPh sb="13" eb="14">
      <t>ミト</t>
    </rPh>
    <rPh sb="18" eb="19">
      <t>モノ</t>
    </rPh>
    <rPh sb="20" eb="21">
      <t>タイ</t>
    </rPh>
    <rPh sb="22" eb="24">
      <t>リヨウ</t>
    </rPh>
    <rPh sb="24" eb="25">
      <t>シャ</t>
    </rPh>
    <rPh sb="25" eb="27">
      <t>フタン</t>
    </rPh>
    <rPh sb="27" eb="28">
      <t>ガク</t>
    </rPh>
    <rPh sb="29" eb="31">
      <t>ケイゲン</t>
    </rPh>
    <phoneticPr fontId="3"/>
  </si>
  <si>
    <t>に資することを目的とする。</t>
    <rPh sb="1" eb="2">
      <t>シ</t>
    </rPh>
    <rPh sb="7" eb="9">
      <t>モクテキ</t>
    </rPh>
    <phoneticPr fontId="3"/>
  </si>
  <si>
    <t>記入不要</t>
    <rPh sb="0" eb="2">
      <t>キニュウ</t>
    </rPh>
    <rPh sb="2" eb="4">
      <t>フヨウ</t>
    </rPh>
    <phoneticPr fontId="3"/>
  </si>
  <si>
    <t>補助金請求額</t>
    <rPh sb="0" eb="3">
      <t>ホジョキン</t>
    </rPh>
    <rPh sb="3" eb="5">
      <t>セイキュウ</t>
    </rPh>
    <rPh sb="5" eb="6">
      <t>ガク</t>
    </rPh>
    <phoneticPr fontId="13"/>
  </si>
  <si>
    <t>⑥補助対象経費</t>
    <rPh sb="1" eb="3">
      <t>ホジョ</t>
    </rPh>
    <rPh sb="3" eb="5">
      <t>タイショウ</t>
    </rPh>
    <rPh sb="5" eb="7">
      <t>ケイヒ</t>
    </rPh>
    <phoneticPr fontId="13"/>
  </si>
  <si>
    <t>(⑥×⑧）</t>
    <phoneticPr fontId="13"/>
  </si>
  <si>
    <t>（欄外参照）</t>
    <rPh sb="1" eb="3">
      <t>ランガイ</t>
    </rPh>
    <rPh sb="3" eb="5">
      <t>サンショウ</t>
    </rPh>
    <phoneticPr fontId="3"/>
  </si>
  <si>
    <t>⑦法人負担</t>
    <rPh sb="1" eb="3">
      <t>ホウジン</t>
    </rPh>
    <rPh sb="3" eb="5">
      <t>フタン</t>
    </rPh>
    <phoneticPr fontId="13"/>
  </si>
  <si>
    <t>の合計</t>
    <rPh sb="1" eb="3">
      <t>ゴウケイ</t>
    </rPh>
    <phoneticPr fontId="3"/>
  </si>
  <si>
    <t>⑥補助対象経費の計算式　（小数点切り捨て）</t>
    <rPh sb="1" eb="3">
      <t>ホジョ</t>
    </rPh>
    <rPh sb="3" eb="5">
      <t>タイショウ</t>
    </rPh>
    <rPh sb="5" eb="7">
      <t>ケイヒ</t>
    </rPh>
    <rPh sb="8" eb="10">
      <t>ケイサン</t>
    </rPh>
    <rPh sb="10" eb="11">
      <t>シキ</t>
    </rPh>
    <rPh sb="13" eb="16">
      <t>ショウスウテン</t>
    </rPh>
    <rPh sb="16" eb="17">
      <t>キ</t>
    </rPh>
    <rPh sb="18" eb="19">
      <t>ス</t>
    </rPh>
    <phoneticPr fontId="13"/>
  </si>
  <si>
    <t>担当者所属・氏名</t>
    <rPh sb="0" eb="3">
      <t>タントウシャ</t>
    </rPh>
    <rPh sb="3" eb="5">
      <t>ショゾク</t>
    </rPh>
    <rPh sb="6" eb="8">
      <t>シメイ</t>
    </rPh>
    <phoneticPr fontId="3"/>
  </si>
  <si>
    <t>電話番号</t>
    <rPh sb="0" eb="2">
      <t>デンワ</t>
    </rPh>
    <rPh sb="2" eb="4">
      <t>バンゴウ</t>
    </rPh>
    <phoneticPr fontId="3"/>
  </si>
  <si>
    <t>FAX番号</t>
    <rPh sb="3" eb="5">
      <t>バンゴウ</t>
    </rPh>
    <phoneticPr fontId="3"/>
  </si>
  <si>
    <t>メールアドレス</t>
    <phoneticPr fontId="3"/>
  </si>
  <si>
    <t>＜担当者連絡先＞</t>
    <rPh sb="1" eb="4">
      <t>タントウシャ</t>
    </rPh>
    <rPh sb="4" eb="7">
      <t>レンラクサキ</t>
    </rPh>
    <phoneticPr fontId="3"/>
  </si>
  <si>
    <t>文書番号</t>
    <rPh sb="0" eb="2">
      <t>ブンショ</t>
    </rPh>
    <rPh sb="2" eb="4">
      <t>バンゴウ</t>
    </rPh>
    <phoneticPr fontId="3"/>
  </si>
  <si>
    <t>提出日</t>
    <rPh sb="0" eb="2">
      <t>テイシュツ</t>
    </rPh>
    <rPh sb="2" eb="3">
      <t>ビ</t>
    </rPh>
    <phoneticPr fontId="3"/>
  </si>
  <si>
    <t>法人所在地（住所）</t>
    <rPh sb="0" eb="2">
      <t>ホウジン</t>
    </rPh>
    <rPh sb="2" eb="5">
      <t>ショザイチ</t>
    </rPh>
    <rPh sb="6" eb="8">
      <t>ジュウショ</t>
    </rPh>
    <phoneticPr fontId="3"/>
  </si>
  <si>
    <t>社会福祉法人　●●●</t>
    <rPh sb="0" eb="2">
      <t>シャカイ</t>
    </rPh>
    <rPh sb="2" eb="4">
      <t>フクシ</t>
    </rPh>
    <rPh sb="4" eb="6">
      <t>ホウジン</t>
    </rPh>
    <phoneticPr fontId="3"/>
  </si>
  <si>
    <t>理事長氏名</t>
    <rPh sb="0" eb="3">
      <t>リジチョウ</t>
    </rPh>
    <rPh sb="3" eb="5">
      <t>シメイ</t>
    </rPh>
    <phoneticPr fontId="3"/>
  </si>
  <si>
    <t>※公印を必ず押印すること。</t>
    <rPh sb="1" eb="3">
      <t>コウイン</t>
    </rPh>
    <rPh sb="4" eb="5">
      <t>カナラ</t>
    </rPh>
    <rPh sb="6" eb="8">
      <t>オウイン</t>
    </rPh>
    <phoneticPr fontId="3"/>
  </si>
  <si>
    <t>事業担当者の氏名・連絡先等を記載</t>
    <rPh sb="0" eb="2">
      <t>ジギョウ</t>
    </rPh>
    <rPh sb="2" eb="5">
      <t>タントウシャ</t>
    </rPh>
    <rPh sb="6" eb="8">
      <t>シメイ</t>
    </rPh>
    <rPh sb="9" eb="12">
      <t>レンラクサキ</t>
    </rPh>
    <rPh sb="12" eb="13">
      <t>トウ</t>
    </rPh>
    <rPh sb="14" eb="16">
      <t>キサイ</t>
    </rPh>
    <phoneticPr fontId="3"/>
  </si>
  <si>
    <t>うるま市</t>
    <rPh sb="3" eb="4">
      <t>シ</t>
    </rPh>
    <phoneticPr fontId="3"/>
  </si>
  <si>
    <t>　　　　　【⑤軽減総額-（④利用者負担総額×10%)】</t>
    <rPh sb="7" eb="9">
      <t>ケイゲン</t>
    </rPh>
    <rPh sb="9" eb="11">
      <t>ソウガク</t>
    </rPh>
    <rPh sb="14" eb="17">
      <t>リヨウシャ</t>
    </rPh>
    <rPh sb="17" eb="19">
      <t>フタン</t>
    </rPh>
    <rPh sb="19" eb="21">
      <t>ソウガク</t>
    </rPh>
    <phoneticPr fontId="3"/>
  </si>
  <si>
    <t>　　　　　【⑤軽減総額-（④利用者負担総額×  1%)】÷2</t>
    <phoneticPr fontId="3"/>
  </si>
  <si>
    <t>社会福祉法人等による利用者負担軽減制度事業計画書（別紙1）</t>
    <rPh sb="0" eb="2">
      <t>シャカイ</t>
    </rPh>
    <rPh sb="2" eb="4">
      <t>フクシ</t>
    </rPh>
    <rPh sb="4" eb="6">
      <t>ホウジン</t>
    </rPh>
    <rPh sb="6" eb="7">
      <t>トウ</t>
    </rPh>
    <rPh sb="10" eb="13">
      <t>リヨウシャ</t>
    </rPh>
    <rPh sb="13" eb="15">
      <t>フタン</t>
    </rPh>
    <rPh sb="15" eb="17">
      <t>ケイゲン</t>
    </rPh>
    <rPh sb="17" eb="19">
      <t>セイド</t>
    </rPh>
    <rPh sb="19" eb="21">
      <t>ジギョウ</t>
    </rPh>
    <rPh sb="21" eb="24">
      <t>ケイカクショ</t>
    </rPh>
    <rPh sb="25" eb="27">
      <t>ベッシ</t>
    </rPh>
    <phoneticPr fontId="3"/>
  </si>
  <si>
    <t>社会福祉法人等による利用者負担軽減制度事業明細書（別紙2）</t>
    <rPh sb="0" eb="2">
      <t>シャカイ</t>
    </rPh>
    <rPh sb="2" eb="4">
      <t>フクシ</t>
    </rPh>
    <rPh sb="4" eb="6">
      <t>ホウジン</t>
    </rPh>
    <rPh sb="6" eb="7">
      <t>トウ</t>
    </rPh>
    <rPh sb="10" eb="13">
      <t>リヨウシャ</t>
    </rPh>
    <rPh sb="13" eb="15">
      <t>フタン</t>
    </rPh>
    <rPh sb="15" eb="17">
      <t>ケイゲン</t>
    </rPh>
    <rPh sb="17" eb="19">
      <t>セイド</t>
    </rPh>
    <rPh sb="19" eb="21">
      <t>ジギョウ</t>
    </rPh>
    <rPh sb="21" eb="24">
      <t>メイサイショ</t>
    </rPh>
    <rPh sb="25" eb="27">
      <t>ベッシ</t>
    </rPh>
    <phoneticPr fontId="3"/>
  </si>
  <si>
    <t>全額対象</t>
    <rPh sb="0" eb="2">
      <t>ゼンガク</t>
    </rPh>
    <rPh sb="2" eb="4">
      <t>タイショウ</t>
    </rPh>
    <phoneticPr fontId="3"/>
  </si>
  <si>
    <t>1/2対象</t>
    <rPh sb="3" eb="5">
      <t>タイショウ</t>
    </rPh>
    <phoneticPr fontId="3"/>
  </si>
  <si>
    <t>合計</t>
    <rPh sb="0" eb="2">
      <t>ゴウケイ</t>
    </rPh>
    <phoneticPr fontId="3"/>
  </si>
  <si>
    <t>介護予防訪問介護
相当事業</t>
    <rPh sb="0" eb="2">
      <t>カイゴ</t>
    </rPh>
    <rPh sb="2" eb="4">
      <t>ヨボウ</t>
    </rPh>
    <rPh sb="4" eb="6">
      <t>ホウモン</t>
    </rPh>
    <rPh sb="6" eb="8">
      <t>カイゴ</t>
    </rPh>
    <rPh sb="9" eb="11">
      <t>ソウトウ</t>
    </rPh>
    <rPh sb="11" eb="13">
      <t>ジギョウ</t>
    </rPh>
    <phoneticPr fontId="3"/>
  </si>
  <si>
    <t>介護予防通所介護
相当事業</t>
    <rPh sb="0" eb="2">
      <t>カイゴ</t>
    </rPh>
    <rPh sb="2" eb="4">
      <t>ヨボウ</t>
    </rPh>
    <rPh sb="4" eb="6">
      <t>ツウショ</t>
    </rPh>
    <rPh sb="6" eb="8">
      <t>カイゴ</t>
    </rPh>
    <rPh sb="9" eb="11">
      <t>ソウトウ</t>
    </rPh>
    <rPh sb="11" eb="13">
      <t>ジギョウ</t>
    </rPh>
    <phoneticPr fontId="3"/>
  </si>
  <si>
    <t>うるま市長　中村　正人　様</t>
    <rPh sb="3" eb="5">
      <t>シチョウ</t>
    </rPh>
    <rPh sb="6" eb="8">
      <t>ナカムラ</t>
    </rPh>
    <rPh sb="9" eb="11">
      <t>マサト</t>
    </rPh>
    <rPh sb="12" eb="13">
      <t>サマ</t>
    </rPh>
    <phoneticPr fontId="3"/>
  </si>
  <si>
    <t>　　　　　【⑤軽減総額-（④利用者負担総額×１%）】÷2</t>
    <rPh sb="7" eb="9">
      <t>ケイゲン</t>
    </rPh>
    <rPh sb="9" eb="11">
      <t>ソウガク</t>
    </rPh>
    <rPh sb="14" eb="17">
      <t>リヨウシャ</t>
    </rPh>
    <rPh sb="17" eb="19">
      <t>フタン</t>
    </rPh>
    <rPh sb="19" eb="21">
      <t>ソウガク</t>
    </rPh>
    <phoneticPr fontId="13"/>
  </si>
  <si>
    <t>　　・訪問介護・通所介護・短期入所生活介護のとき</t>
    <rPh sb="3" eb="5">
      <t>ホウモン</t>
    </rPh>
    <rPh sb="5" eb="7">
      <t>カイゴ</t>
    </rPh>
    <rPh sb="8" eb="9">
      <t>ツウ</t>
    </rPh>
    <rPh sb="9" eb="10">
      <t>ショ</t>
    </rPh>
    <rPh sb="10" eb="12">
      <t>カイゴ</t>
    </rPh>
    <rPh sb="13" eb="15">
      <t>タンキ</t>
    </rPh>
    <rPh sb="15" eb="17">
      <t>ニュウショ</t>
    </rPh>
    <rPh sb="17" eb="19">
      <t>セイカツ</t>
    </rPh>
    <rPh sb="19" eb="21">
      <t>カイゴ</t>
    </rPh>
    <phoneticPr fontId="13"/>
  </si>
  <si>
    <t>　介護保険法に規定する介護保険サービスの提供を行う社会福祉法人が、</t>
    <rPh sb="1" eb="3">
      <t>カイゴ</t>
    </rPh>
    <rPh sb="3" eb="5">
      <t>ホケン</t>
    </rPh>
    <rPh sb="5" eb="6">
      <t>ホウ</t>
    </rPh>
    <rPh sb="7" eb="9">
      <t>キテイ</t>
    </rPh>
    <rPh sb="11" eb="13">
      <t>カイゴ</t>
    </rPh>
    <rPh sb="13" eb="15">
      <t>ホケン</t>
    </rPh>
    <rPh sb="20" eb="22">
      <t>テイキョウ</t>
    </rPh>
    <rPh sb="23" eb="24">
      <t>オコナ</t>
    </rPh>
    <rPh sb="25" eb="27">
      <t>シャカイ</t>
    </rPh>
    <rPh sb="27" eb="29">
      <t>フクシ</t>
    </rPh>
    <rPh sb="29" eb="31">
      <t>ホウジン</t>
    </rPh>
    <phoneticPr fontId="3"/>
  </si>
  <si>
    <t>ことにより、低所得利用者の生活の安定と、介護保険制度の円滑な実施</t>
    <rPh sb="6" eb="9">
      <t>テイショトク</t>
    </rPh>
    <rPh sb="9" eb="12">
      <t>リヨウシャ</t>
    </rPh>
    <rPh sb="13" eb="15">
      <t>セイカツ</t>
    </rPh>
    <rPh sb="16" eb="18">
      <t>アンテイ</t>
    </rPh>
    <rPh sb="20" eb="22">
      <t>カイゴ</t>
    </rPh>
    <rPh sb="22" eb="24">
      <t>ホケン</t>
    </rPh>
    <rPh sb="24" eb="26">
      <t>セイド</t>
    </rPh>
    <rPh sb="27" eb="29">
      <t>エンカツ</t>
    </rPh>
    <rPh sb="30" eb="32">
      <t>ジッシ</t>
    </rPh>
    <phoneticPr fontId="3"/>
  </si>
  <si>
    <t>令和6年　月　日</t>
    <rPh sb="0" eb="2">
      <t>レイワ</t>
    </rPh>
    <rPh sb="3" eb="4">
      <t>ネン</t>
    </rPh>
    <rPh sb="5" eb="6">
      <t>ガツ</t>
    </rPh>
    <rPh sb="7" eb="8">
      <t>ニチ</t>
    </rPh>
    <phoneticPr fontId="3"/>
  </si>
  <si>
    <t>令和6年度　収支予算書（写し）</t>
    <rPh sb="0" eb="2">
      <t>レイワ</t>
    </rPh>
    <rPh sb="3" eb="5">
      <t>ネンド</t>
    </rPh>
    <rPh sb="6" eb="8">
      <t>シュウシ</t>
    </rPh>
    <rPh sb="8" eb="11">
      <t>ヨサンショ</t>
    </rPh>
    <rPh sb="12" eb="13">
      <t>ウツ</t>
    </rPh>
    <phoneticPr fontId="3"/>
  </si>
  <si>
    <t>令和6年04月</t>
    <rPh sb="0" eb="2">
      <t>レイワ</t>
    </rPh>
    <rPh sb="3" eb="4">
      <t>ネン</t>
    </rPh>
    <rPh sb="6" eb="7">
      <t>ガツ</t>
    </rPh>
    <phoneticPr fontId="13"/>
  </si>
  <si>
    <t>令和6年05月</t>
    <rPh sb="0" eb="2">
      <t>レイワ</t>
    </rPh>
    <rPh sb="3" eb="4">
      <t>ネン</t>
    </rPh>
    <rPh sb="6" eb="7">
      <t>ガツ</t>
    </rPh>
    <phoneticPr fontId="13"/>
  </si>
  <si>
    <t>令和6年06月</t>
    <rPh sb="0" eb="2">
      <t>レイワ</t>
    </rPh>
    <rPh sb="3" eb="4">
      <t>ネン</t>
    </rPh>
    <rPh sb="6" eb="7">
      <t>ガツ</t>
    </rPh>
    <phoneticPr fontId="13"/>
  </si>
  <si>
    <t>令和6年07月</t>
    <rPh sb="0" eb="2">
      <t>レイワ</t>
    </rPh>
    <rPh sb="3" eb="4">
      <t>ネン</t>
    </rPh>
    <rPh sb="6" eb="7">
      <t>ガツ</t>
    </rPh>
    <phoneticPr fontId="13"/>
  </si>
  <si>
    <t>令和6年08月</t>
    <rPh sb="0" eb="2">
      <t>レイワ</t>
    </rPh>
    <rPh sb="3" eb="4">
      <t>ネン</t>
    </rPh>
    <rPh sb="6" eb="7">
      <t>ガツ</t>
    </rPh>
    <phoneticPr fontId="13"/>
  </si>
  <si>
    <t>令和6年09月</t>
    <rPh sb="0" eb="2">
      <t>レイワ</t>
    </rPh>
    <rPh sb="3" eb="4">
      <t>ネン</t>
    </rPh>
    <rPh sb="6" eb="7">
      <t>ガツ</t>
    </rPh>
    <phoneticPr fontId="13"/>
  </si>
  <si>
    <t>令和6年10月</t>
    <rPh sb="0" eb="2">
      <t>レイワ</t>
    </rPh>
    <rPh sb="3" eb="4">
      <t>ネン</t>
    </rPh>
    <rPh sb="6" eb="7">
      <t>ガツ</t>
    </rPh>
    <phoneticPr fontId="13"/>
  </si>
  <si>
    <t>令和6年11月</t>
    <rPh sb="0" eb="2">
      <t>レイワ</t>
    </rPh>
    <rPh sb="3" eb="4">
      <t>ネン</t>
    </rPh>
    <rPh sb="6" eb="7">
      <t>ガツ</t>
    </rPh>
    <phoneticPr fontId="13"/>
  </si>
  <si>
    <t>令和6年12月</t>
    <rPh sb="0" eb="2">
      <t>レイワ</t>
    </rPh>
    <rPh sb="3" eb="4">
      <t>ネン</t>
    </rPh>
    <rPh sb="6" eb="7">
      <t>ガツ</t>
    </rPh>
    <phoneticPr fontId="13"/>
  </si>
  <si>
    <t>令和7年01月</t>
    <rPh sb="0" eb="2">
      <t>レイワ</t>
    </rPh>
    <rPh sb="3" eb="4">
      <t>ネン</t>
    </rPh>
    <rPh sb="6" eb="7">
      <t>ガツ</t>
    </rPh>
    <phoneticPr fontId="13"/>
  </si>
  <si>
    <t>令和7年02月</t>
    <rPh sb="0" eb="2">
      <t>レイワ</t>
    </rPh>
    <rPh sb="3" eb="4">
      <t>ネン</t>
    </rPh>
    <rPh sb="6" eb="7">
      <t>ガツ</t>
    </rPh>
    <phoneticPr fontId="13"/>
  </si>
  <si>
    <t>令和7年03月</t>
    <rPh sb="0" eb="2">
      <t>レイワ</t>
    </rPh>
    <rPh sb="3" eb="4">
      <t>ネン</t>
    </rPh>
    <rPh sb="6" eb="7">
      <t>ガツ</t>
    </rPh>
    <phoneticPr fontId="13"/>
  </si>
  <si>
    <t>（令和6年4月～令和7年3月サービス提供分）</t>
    <rPh sb="1" eb="3">
      <t>レイワ</t>
    </rPh>
    <rPh sb="4" eb="5">
      <t>ネン</t>
    </rPh>
    <rPh sb="5" eb="6">
      <t>ヘイネン</t>
    </rPh>
    <rPh sb="6" eb="7">
      <t>ガツ</t>
    </rPh>
    <rPh sb="8" eb="10">
      <t>レイワ</t>
    </rPh>
    <rPh sb="11" eb="12">
      <t>ネン</t>
    </rPh>
    <rPh sb="13" eb="14">
      <t>ガツ</t>
    </rPh>
    <rPh sb="18" eb="20">
      <t>テイキョウ</t>
    </rPh>
    <rPh sb="20" eb="21">
      <t>ブン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</si>
</sst>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0_ "/>
    <numFmt numFmtId="177" formatCode="0.0%"/>
    <numFmt numFmtId="178" formatCode="#,##0_);[Red]\(#,##0\)"/>
  </numFmts>
  <fonts count="38">
    <font>
      <sz val="12"/>
      <name val="ＭＳ 明朝"/>
      <family val="1"/>
      <charset val="128"/>
    </font>
    <font>
      <sz val="12"/>
      <name val="ＭＳ 明朝"/>
      <family val="1"/>
      <charset val="128"/>
    </font>
    <font>
      <sz val="10"/>
      <name val="ＭＳ 明朝"/>
      <family val="1"/>
      <charset val="128"/>
    </font>
    <font>
      <sz val="6"/>
      <name val="ＭＳ 明朝"/>
      <family val="1"/>
      <charset val="128"/>
    </font>
    <font>
      <sz val="6"/>
      <name val="ＭＳ Ｐ明朝"/>
      <family val="1"/>
      <charset val="128"/>
    </font>
    <font>
      <b/>
      <sz val="16"/>
      <name val="ＭＳ Ｐ明朝"/>
      <family val="1"/>
      <charset val="128"/>
    </font>
    <font>
      <sz val="8"/>
      <name val="ＭＳ Ｐ明朝"/>
      <family val="1"/>
      <charset val="128"/>
    </font>
    <font>
      <sz val="8"/>
      <name val="ＭＳ 明朝"/>
      <family val="1"/>
      <charset val="128"/>
    </font>
    <font>
      <sz val="7"/>
      <name val="ＭＳ 明朝"/>
      <family val="1"/>
      <charset val="128"/>
    </font>
    <font>
      <b/>
      <sz val="12"/>
      <name val="Helv"/>
      <family val="2"/>
    </font>
    <font>
      <sz val="9"/>
      <name val="Times New Roman"/>
      <family val="1"/>
    </font>
    <font>
      <sz val="10"/>
      <name val="Arial"/>
      <family val="2"/>
    </font>
    <font>
      <sz val="11"/>
      <name val="ＭＳ Ｐゴシック"/>
      <family val="3"/>
      <charset val="128"/>
    </font>
    <font>
      <sz val="6"/>
      <name val="ＭＳ Ｐゴシック"/>
      <family val="3"/>
      <charset val="128"/>
    </font>
    <font>
      <sz val="10"/>
      <name val="ＭＳ Ｐゴシック"/>
      <family val="3"/>
      <charset val="128"/>
    </font>
    <font>
      <sz val="13"/>
      <name val="ＭＳ Ｐゴシック"/>
      <family val="3"/>
      <charset val="128"/>
    </font>
    <font>
      <sz val="10"/>
      <name val="ＭＳ ゴシック"/>
      <family val="3"/>
      <charset val="128"/>
    </font>
    <font>
      <b/>
      <sz val="10"/>
      <name val="ＭＳ Ｐゴシック"/>
      <family val="3"/>
      <charset val="128"/>
    </font>
    <font>
      <sz val="9"/>
      <name val="ＭＳ Ｐゴシック"/>
      <family val="3"/>
      <charset val="128"/>
    </font>
    <font>
      <sz val="10"/>
      <color indexed="10"/>
      <name val="ＭＳ Ｐゴシック"/>
      <family val="3"/>
      <charset val="128"/>
    </font>
    <font>
      <sz val="11"/>
      <color indexed="10"/>
      <name val="ＭＳ Ｐゴシック"/>
      <family val="3"/>
      <charset val="128"/>
    </font>
    <font>
      <sz val="9"/>
      <color indexed="10"/>
      <name val="ＭＳ Ｐゴシック"/>
      <family val="3"/>
      <charset val="128"/>
    </font>
    <font>
      <sz val="11"/>
      <name val="明朝"/>
      <family val="1"/>
      <charset val="128"/>
    </font>
    <font>
      <sz val="11"/>
      <name val="ＭＳ ゴシック"/>
      <family val="3"/>
      <charset val="128"/>
    </font>
    <font>
      <sz val="6"/>
      <name val="明朝"/>
      <family val="3"/>
      <charset val="128"/>
    </font>
    <font>
      <sz val="9"/>
      <name val="ＭＳ ゴシック"/>
      <family val="3"/>
      <charset val="128"/>
    </font>
    <font>
      <b/>
      <sz val="14"/>
      <name val="ＭＳ Ｐゴシック"/>
      <family val="3"/>
      <charset val="128"/>
    </font>
    <font>
      <b/>
      <sz val="10"/>
      <color rgb="FFFF0000"/>
      <name val="ＭＳ 明朝"/>
      <family val="1"/>
      <charset val="128"/>
    </font>
    <font>
      <b/>
      <sz val="9"/>
      <color indexed="81"/>
      <name val="ＭＳ Ｐゴシック"/>
      <family val="3"/>
      <charset val="128"/>
    </font>
    <font>
      <sz val="11"/>
      <name val="ＭＳ 明朝"/>
      <family val="1"/>
      <charset val="128"/>
    </font>
    <font>
      <b/>
      <sz val="12"/>
      <name val="ＭＳ 明朝"/>
      <family val="1"/>
      <charset val="128"/>
    </font>
    <font>
      <sz val="12"/>
      <color rgb="FFFF0000"/>
      <name val="ＭＳ 明朝"/>
      <family val="1"/>
      <charset val="128"/>
    </font>
    <font>
      <b/>
      <sz val="11"/>
      <color indexed="81"/>
      <name val="ＭＳ Ｐゴシック"/>
      <family val="3"/>
      <charset val="128"/>
    </font>
    <font>
      <sz val="9"/>
      <color rgb="FFFF0000"/>
      <name val="ＭＳ Ｐゴシック"/>
      <family val="3"/>
      <charset val="128"/>
    </font>
    <font>
      <sz val="10"/>
      <color rgb="FFFF0000"/>
      <name val="ＭＳ Ｐゴシック"/>
      <family val="3"/>
      <charset val="128"/>
    </font>
    <font>
      <sz val="8"/>
      <color indexed="10"/>
      <name val="ＭＳ Ｐゴシック"/>
      <family val="3"/>
      <charset val="128"/>
    </font>
    <font>
      <sz val="8"/>
      <color rgb="FFFF0000"/>
      <name val="ＭＳ Ｐゴシック"/>
      <family val="3"/>
      <charset val="128"/>
    </font>
    <font>
      <sz val="11"/>
      <color rgb="FFFF0000"/>
      <name val="ＭＳ Ｐゴシック"/>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indexed="9"/>
        <bgColor indexed="64"/>
      </patternFill>
    </fill>
    <fill>
      <patternFill patternType="solid">
        <fgColor theme="8" tint="0.59999389629810485"/>
        <bgColor indexed="64"/>
      </patternFill>
    </fill>
    <fill>
      <patternFill patternType="solid">
        <fgColor indexed="13"/>
        <bgColor indexed="64"/>
      </patternFill>
    </fill>
    <fill>
      <patternFill patternType="solid">
        <fgColor rgb="FFFFFF00"/>
        <bgColor indexed="64"/>
      </patternFill>
    </fill>
    <fill>
      <patternFill patternType="solid">
        <fgColor theme="7" tint="0.39997558519241921"/>
        <bgColor indexed="64"/>
      </patternFill>
    </fill>
  </fills>
  <borders count="89">
    <border>
      <left/>
      <right/>
      <top/>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style="thin">
        <color indexed="64"/>
      </left>
      <right style="thin">
        <color indexed="64"/>
      </right>
      <top style="double">
        <color indexed="64"/>
      </top>
      <bottom/>
      <diagonal/>
    </border>
    <border>
      <left style="thin">
        <color indexed="64"/>
      </left>
      <right style="medium">
        <color indexed="64"/>
      </right>
      <top/>
      <bottom/>
      <diagonal/>
    </border>
    <border diagonalDown="1">
      <left/>
      <right style="thin">
        <color indexed="64"/>
      </right>
      <top/>
      <bottom/>
      <diagonal style="thin">
        <color indexed="64"/>
      </diagonal>
    </border>
    <border diagonalDown="1">
      <left style="thin">
        <color indexed="64"/>
      </left>
      <right style="thin">
        <color indexed="64"/>
      </right>
      <top/>
      <bottom/>
      <diagonal style="thin">
        <color indexed="64"/>
      </diagonal>
    </border>
    <border>
      <left style="thin">
        <color indexed="64"/>
      </left>
      <right style="medium">
        <color indexed="64"/>
      </right>
      <top/>
      <bottom style="thin">
        <color indexed="64"/>
      </bottom>
      <diagonal/>
    </border>
    <border diagonalDown="1">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right style="thin">
        <color indexed="64"/>
      </right>
      <top/>
      <bottom style="thin">
        <color indexed="64"/>
      </bottom>
      <diagonal/>
    </border>
    <border>
      <left style="thin">
        <color indexed="64"/>
      </left>
      <right style="medium">
        <color indexed="64"/>
      </right>
      <top style="thin">
        <color indexed="64"/>
      </top>
      <bottom/>
      <diagonal/>
    </border>
    <border diagonalDown="1">
      <left/>
      <right style="thin">
        <color indexed="64"/>
      </right>
      <top style="thin">
        <color indexed="64"/>
      </top>
      <bottom/>
      <diagonal style="thin">
        <color indexed="64"/>
      </diagonal>
    </border>
    <border diagonalDown="1">
      <left style="thin">
        <color indexed="64"/>
      </left>
      <right style="thin">
        <color indexed="64"/>
      </right>
      <top style="thin">
        <color indexed="64"/>
      </top>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right/>
      <top/>
      <bottom style="double">
        <color indexed="64"/>
      </bottom>
      <diagonal/>
    </border>
    <border>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7">
    <xf numFmtId="0" fontId="0" fillId="0" borderId="0"/>
    <xf numFmtId="38" fontId="1" fillId="0" borderId="0" applyFont="0" applyFill="0" applyBorder="0" applyAlignment="0" applyProtection="0"/>
    <xf numFmtId="0" fontId="9" fillId="0" borderId="49" applyNumberFormat="0" applyBorder="0">
      <alignment horizontal="centerContinuous"/>
    </xf>
    <xf numFmtId="2" fontId="10" fillId="4" borderId="0"/>
    <xf numFmtId="0" fontId="11" fillId="0" borderId="0"/>
    <xf numFmtId="0" fontId="12" fillId="0" borderId="0">
      <alignment vertical="center"/>
    </xf>
    <xf numFmtId="0" fontId="22" fillId="0" borderId="0"/>
  </cellStyleXfs>
  <cellXfs count="381">
    <xf numFmtId="0" fontId="0" fillId="0" borderId="0" xfId="0"/>
    <xf numFmtId="0" fontId="2" fillId="0" borderId="0" xfId="0" applyFont="1" applyAlignment="1">
      <alignment vertical="center"/>
    </xf>
    <xf numFmtId="0" fontId="2" fillId="0" borderId="0" xfId="0" applyFont="1" applyBorder="1" applyAlignment="1">
      <alignment horizontal="right" vertical="center"/>
    </xf>
    <xf numFmtId="0" fontId="2" fillId="0" borderId="1" xfId="0" applyFont="1" applyBorder="1" applyAlignment="1">
      <alignment horizontal="right" vertical="center"/>
    </xf>
    <xf numFmtId="0" fontId="5" fillId="0" borderId="0" xfId="0" applyFont="1"/>
    <xf numFmtId="0" fontId="2" fillId="0" borderId="0" xfId="0" applyFont="1" applyAlignment="1">
      <alignment horizontal="right" vertical="center"/>
    </xf>
    <xf numFmtId="0" fontId="2" fillId="2" borderId="6" xfId="0" applyFont="1" applyFill="1" applyBorder="1" applyAlignment="1">
      <alignment vertical="center"/>
    </xf>
    <xf numFmtId="0" fontId="2" fillId="2" borderId="10" xfId="0" applyFont="1" applyFill="1" applyBorder="1" applyAlignment="1">
      <alignment horizontal="right" vertical="center"/>
    </xf>
    <xf numFmtId="0" fontId="2" fillId="2" borderId="17" xfId="0" applyFont="1" applyFill="1" applyBorder="1" applyAlignment="1">
      <alignment horizontal="center" vertical="center"/>
    </xf>
    <xf numFmtId="0" fontId="2" fillId="2" borderId="24" xfId="0" applyFont="1" applyFill="1" applyBorder="1" applyAlignment="1">
      <alignment vertical="center"/>
    </xf>
    <xf numFmtId="0" fontId="2" fillId="2" borderId="26" xfId="0" applyFont="1" applyFill="1" applyBorder="1" applyAlignment="1">
      <alignment horizontal="center" vertical="center"/>
    </xf>
    <xf numFmtId="0" fontId="2" fillId="2" borderId="28"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7" xfId="0" applyFont="1" applyFill="1" applyBorder="1" applyAlignment="1">
      <alignment vertical="center"/>
    </xf>
    <xf numFmtId="0" fontId="0" fillId="3" borderId="14" xfId="0" applyFill="1" applyBorder="1" applyAlignment="1">
      <alignment horizontal="left"/>
    </xf>
    <xf numFmtId="0" fontId="2" fillId="3" borderId="17" xfId="0" applyFont="1" applyFill="1" applyBorder="1" applyAlignment="1">
      <alignment horizontal="left" vertical="top" wrapText="1"/>
    </xf>
    <xf numFmtId="0" fontId="2" fillId="3" borderId="30" xfId="0" applyFont="1" applyFill="1" applyBorder="1" applyAlignment="1">
      <alignment horizontal="center" vertical="center"/>
    </xf>
    <xf numFmtId="0" fontId="2" fillId="3" borderId="14" xfId="0" applyFont="1" applyFill="1" applyBorder="1" applyAlignment="1">
      <alignment horizontal="distributed" vertical="center"/>
    </xf>
    <xf numFmtId="0" fontId="2" fillId="3" borderId="17" xfId="0" applyFont="1" applyFill="1" applyBorder="1" applyAlignment="1">
      <alignment horizontal="distributed" vertical="center"/>
    </xf>
    <xf numFmtId="0" fontId="2" fillId="3" borderId="31" xfId="0" applyFont="1" applyFill="1" applyBorder="1" applyAlignment="1">
      <alignment horizontal="center" vertical="center"/>
    </xf>
    <xf numFmtId="38" fontId="8" fillId="0" borderId="14" xfId="1" applyFont="1" applyFill="1" applyBorder="1" applyAlignment="1">
      <alignment vertical="center"/>
    </xf>
    <xf numFmtId="38" fontId="8" fillId="0" borderId="13" xfId="1" applyFont="1" applyFill="1" applyBorder="1" applyAlignment="1">
      <alignment vertical="center"/>
    </xf>
    <xf numFmtId="38" fontId="8" fillId="0" borderId="31" xfId="1" applyFont="1" applyFill="1" applyBorder="1" applyAlignment="1">
      <alignment vertical="center"/>
    </xf>
    <xf numFmtId="0" fontId="2" fillId="0" borderId="0" xfId="0" applyFont="1" applyFill="1" applyAlignment="1">
      <alignment vertical="center"/>
    </xf>
    <xf numFmtId="38" fontId="2" fillId="0" borderId="15" xfId="1" applyFont="1" applyFill="1" applyBorder="1" applyAlignment="1">
      <alignment vertical="center"/>
    </xf>
    <xf numFmtId="38" fontId="2" fillId="0" borderId="34" xfId="1" applyFont="1" applyFill="1" applyBorder="1" applyAlignment="1">
      <alignment vertical="center"/>
    </xf>
    <xf numFmtId="38" fontId="2" fillId="0" borderId="37" xfId="1" applyFont="1" applyFill="1" applyBorder="1" applyAlignment="1">
      <alignment vertical="center"/>
    </xf>
    <xf numFmtId="38" fontId="7" fillId="0" borderId="10" xfId="1" applyFont="1" applyFill="1" applyBorder="1" applyAlignment="1">
      <alignment vertical="center"/>
    </xf>
    <xf numFmtId="38" fontId="8" fillId="0" borderId="10" xfId="1" applyFont="1" applyFill="1" applyBorder="1" applyAlignment="1">
      <alignment vertical="center"/>
    </xf>
    <xf numFmtId="38" fontId="8" fillId="0" borderId="38" xfId="1" applyFont="1" applyFill="1" applyBorder="1" applyAlignment="1">
      <alignment vertical="center"/>
    </xf>
    <xf numFmtId="38" fontId="8" fillId="0" borderId="12" xfId="1" applyFont="1" applyFill="1" applyBorder="1" applyAlignment="1">
      <alignment vertical="center"/>
    </xf>
    <xf numFmtId="38" fontId="8" fillId="0" borderId="17" xfId="1" applyFont="1" applyBorder="1" applyAlignment="1">
      <alignment vertical="center"/>
    </xf>
    <xf numFmtId="38" fontId="7" fillId="0" borderId="0" xfId="1" applyFont="1" applyBorder="1" applyAlignment="1">
      <alignment vertical="center"/>
    </xf>
    <xf numFmtId="38" fontId="7" fillId="0" borderId="45" xfId="1" applyFont="1" applyBorder="1" applyAlignment="1">
      <alignment vertical="center"/>
    </xf>
    <xf numFmtId="38" fontId="7" fillId="0" borderId="12" xfId="1" applyFont="1" applyBorder="1" applyAlignment="1">
      <alignment vertical="center"/>
    </xf>
    <xf numFmtId="38" fontId="7" fillId="0" borderId="10" xfId="1" applyFont="1" applyBorder="1" applyAlignment="1">
      <alignment vertical="center"/>
    </xf>
    <xf numFmtId="38" fontId="7" fillId="0" borderId="14" xfId="1" applyFont="1" applyBorder="1" applyAlignment="1">
      <alignment vertical="center"/>
    </xf>
    <xf numFmtId="38" fontId="7" fillId="0" borderId="38" xfId="1" applyFont="1" applyBorder="1" applyAlignment="1">
      <alignment vertical="center"/>
    </xf>
    <xf numFmtId="38" fontId="2" fillId="0" borderId="46" xfId="1" applyFont="1" applyBorder="1" applyAlignment="1">
      <alignment vertical="center"/>
    </xf>
    <xf numFmtId="38" fontId="2" fillId="0" borderId="47" xfId="1" applyFont="1" applyBorder="1" applyAlignment="1">
      <alignment vertical="center"/>
    </xf>
    <xf numFmtId="38" fontId="2" fillId="0" borderId="48" xfId="1" applyFont="1" applyBorder="1" applyAlignment="1">
      <alignment vertical="center"/>
    </xf>
    <xf numFmtId="38" fontId="2" fillId="0" borderId="42" xfId="1" applyFont="1" applyBorder="1" applyAlignment="1">
      <alignment vertical="center"/>
    </xf>
    <xf numFmtId="38" fontId="1" fillId="0" borderId="42" xfId="1" applyFont="1" applyBorder="1" applyAlignment="1">
      <alignment vertical="center"/>
    </xf>
    <xf numFmtId="38" fontId="2" fillId="0" borderId="43" xfId="1" applyFont="1" applyBorder="1" applyAlignment="1">
      <alignment vertical="center"/>
    </xf>
    <xf numFmtId="0" fontId="12" fillId="0" borderId="0" xfId="5">
      <alignment vertical="center"/>
    </xf>
    <xf numFmtId="0" fontId="14" fillId="0" borderId="0" xfId="5" applyFont="1">
      <alignment vertical="center"/>
    </xf>
    <xf numFmtId="0" fontId="15" fillId="0" borderId="0" xfId="5" applyFont="1" applyAlignment="1">
      <alignment horizontal="center" vertical="center"/>
    </xf>
    <xf numFmtId="0" fontId="16" fillId="0" borderId="0" xfId="5" applyFont="1">
      <alignment vertical="center"/>
    </xf>
    <xf numFmtId="0" fontId="14" fillId="0" borderId="0" xfId="5" applyFont="1" applyAlignment="1">
      <alignment horizontal="right" vertical="center"/>
    </xf>
    <xf numFmtId="0" fontId="17" fillId="0" borderId="0" xfId="5" applyFont="1">
      <alignment vertical="center"/>
    </xf>
    <xf numFmtId="0" fontId="14" fillId="0" borderId="45" xfId="5" applyFont="1" applyBorder="1" applyAlignment="1">
      <alignment vertical="center"/>
    </xf>
    <xf numFmtId="0" fontId="12" fillId="0" borderId="0" xfId="5" applyBorder="1" applyAlignment="1">
      <alignment vertical="center"/>
    </xf>
    <xf numFmtId="3" fontId="12" fillId="0" borderId="0" xfId="5" applyNumberFormat="1">
      <alignment vertical="center"/>
    </xf>
    <xf numFmtId="0" fontId="14" fillId="5" borderId="11" xfId="5" applyFont="1" applyFill="1" applyBorder="1">
      <alignment vertical="center"/>
    </xf>
    <xf numFmtId="0" fontId="14" fillId="5" borderId="51" xfId="5" applyFont="1" applyFill="1" applyBorder="1">
      <alignment vertical="center"/>
    </xf>
    <xf numFmtId="0" fontId="14" fillId="0" borderId="0" xfId="5" applyFont="1" applyBorder="1">
      <alignment vertical="center"/>
    </xf>
    <xf numFmtId="0" fontId="14" fillId="5" borderId="23" xfId="5" applyFont="1" applyFill="1" applyBorder="1">
      <alignment vertical="center"/>
    </xf>
    <xf numFmtId="0" fontId="14" fillId="5" borderId="10" xfId="5" applyFont="1" applyFill="1" applyBorder="1" applyAlignment="1">
      <alignment horizontal="center" vertical="center"/>
    </xf>
    <xf numFmtId="5" fontId="12" fillId="0" borderId="0" xfId="5" applyNumberFormat="1">
      <alignment vertical="center"/>
    </xf>
    <xf numFmtId="0" fontId="14" fillId="0" borderId="52" xfId="5" applyFont="1" applyBorder="1">
      <alignment vertical="center"/>
    </xf>
    <xf numFmtId="3" fontId="14" fillId="0" borderId="52" xfId="5" applyNumberFormat="1" applyFont="1" applyBorder="1">
      <alignment vertical="center"/>
    </xf>
    <xf numFmtId="176" fontId="14" fillId="0" borderId="0" xfId="5" applyNumberFormat="1" applyFont="1" applyBorder="1">
      <alignment vertical="center"/>
    </xf>
    <xf numFmtId="3" fontId="14" fillId="0" borderId="54" xfId="5" applyNumberFormat="1" applyFont="1" applyBorder="1" applyAlignment="1">
      <alignment vertical="center"/>
    </xf>
    <xf numFmtId="176" fontId="12" fillId="0" borderId="0" xfId="5" applyNumberFormat="1" applyBorder="1" applyAlignment="1">
      <alignment vertical="center"/>
    </xf>
    <xf numFmtId="0" fontId="14" fillId="0" borderId="19" xfId="5" applyFont="1" applyBorder="1" applyAlignment="1">
      <alignment horizontal="distributed" vertical="center"/>
    </xf>
    <xf numFmtId="0" fontId="14" fillId="0" borderId="19" xfId="5" applyFont="1" applyBorder="1">
      <alignment vertical="center"/>
    </xf>
    <xf numFmtId="3" fontId="14" fillId="0" borderId="19" xfId="5" applyNumberFormat="1" applyFont="1" applyBorder="1">
      <alignment vertical="center"/>
    </xf>
    <xf numFmtId="3" fontId="14" fillId="0" borderId="51" xfId="5" applyNumberFormat="1" applyFont="1" applyBorder="1" applyAlignment="1">
      <alignment vertical="center"/>
    </xf>
    <xf numFmtId="3" fontId="12" fillId="0" borderId="51" xfId="5" applyNumberFormat="1" applyBorder="1" applyAlignment="1">
      <alignment vertical="center"/>
    </xf>
    <xf numFmtId="0" fontId="14" fillId="0" borderId="26" xfId="5" applyFont="1" applyBorder="1">
      <alignment vertical="center"/>
    </xf>
    <xf numFmtId="3" fontId="14" fillId="0" borderId="26" xfId="5" applyNumberFormat="1" applyFont="1" applyBorder="1">
      <alignment vertical="center"/>
    </xf>
    <xf numFmtId="3" fontId="12" fillId="0" borderId="55" xfId="5" applyNumberFormat="1" applyBorder="1" applyAlignment="1">
      <alignment vertical="center"/>
    </xf>
    <xf numFmtId="176" fontId="14" fillId="0" borderId="0" xfId="5" applyNumberFormat="1" applyFont="1" applyBorder="1" applyAlignment="1">
      <alignment horizontal="right" vertical="center"/>
    </xf>
    <xf numFmtId="3" fontId="14" fillId="0" borderId="14" xfId="5" applyNumberFormat="1" applyFont="1" applyBorder="1" applyAlignment="1">
      <alignment horizontal="right" vertical="center"/>
    </xf>
    <xf numFmtId="0" fontId="14" fillId="0" borderId="0" xfId="5" applyFont="1" applyBorder="1" applyAlignment="1">
      <alignment horizontal="center" vertical="center"/>
    </xf>
    <xf numFmtId="3" fontId="14" fillId="0" borderId="0" xfId="5" applyNumberFormat="1" applyFont="1" applyBorder="1" applyAlignment="1">
      <alignment horizontal="right" vertical="center"/>
    </xf>
    <xf numFmtId="0" fontId="12" fillId="0" borderId="0" xfId="5" applyBorder="1">
      <alignment vertical="center"/>
    </xf>
    <xf numFmtId="0" fontId="18" fillId="5" borderId="11" xfId="5" applyFont="1" applyFill="1" applyBorder="1" applyAlignment="1">
      <alignment horizontal="center" vertical="center"/>
    </xf>
    <xf numFmtId="0" fontId="18" fillId="5" borderId="58" xfId="5" applyFont="1" applyFill="1" applyBorder="1" applyAlignment="1">
      <alignment horizontal="center" vertical="center"/>
    </xf>
    <xf numFmtId="0" fontId="14" fillId="5" borderId="14" xfId="5" applyFont="1" applyFill="1" applyBorder="1" applyAlignment="1">
      <alignment horizontal="center" vertical="center"/>
    </xf>
    <xf numFmtId="0" fontId="18" fillId="5" borderId="17" xfId="5" applyFont="1" applyFill="1" applyBorder="1" applyAlignment="1">
      <alignment horizontal="center" vertical="center"/>
    </xf>
    <xf numFmtId="0" fontId="14" fillId="5" borderId="59" xfId="5" applyFont="1" applyFill="1" applyBorder="1" applyAlignment="1">
      <alignment horizontal="center" vertical="center"/>
    </xf>
    <xf numFmtId="0" fontId="14" fillId="0" borderId="0" xfId="5" applyFont="1" applyBorder="1" applyAlignment="1">
      <alignment vertical="center"/>
    </xf>
    <xf numFmtId="0" fontId="18" fillId="0" borderId="0" xfId="5" applyFont="1" applyBorder="1" applyAlignment="1">
      <alignment vertical="center"/>
    </xf>
    <xf numFmtId="0" fontId="14" fillId="0" borderId="15" xfId="5" applyFont="1" applyBorder="1">
      <alignment vertical="center"/>
    </xf>
    <xf numFmtId="38" fontId="14" fillId="0" borderId="37" xfId="1" applyFont="1" applyBorder="1" applyAlignment="1">
      <alignment vertical="center"/>
    </xf>
    <xf numFmtId="0" fontId="14" fillId="0" borderId="10" xfId="5" applyFont="1" applyBorder="1">
      <alignment vertical="center"/>
    </xf>
    <xf numFmtId="0" fontId="14" fillId="0" borderId="11" xfId="5" applyFont="1" applyBorder="1">
      <alignment vertical="center"/>
    </xf>
    <xf numFmtId="0" fontId="14" fillId="0" borderId="45" xfId="5" applyFont="1" applyBorder="1">
      <alignment vertical="center"/>
    </xf>
    <xf numFmtId="0" fontId="12" fillId="0" borderId="45" xfId="5" applyBorder="1">
      <alignment vertical="center"/>
    </xf>
    <xf numFmtId="0" fontId="14" fillId="0" borderId="12" xfId="5" applyFont="1" applyBorder="1">
      <alignment vertical="center"/>
    </xf>
    <xf numFmtId="0" fontId="14" fillId="0" borderId="17" xfId="5" applyFont="1" applyBorder="1">
      <alignment vertical="center"/>
    </xf>
    <xf numFmtId="0" fontId="14" fillId="0" borderId="13" xfId="5" applyFont="1" applyBorder="1">
      <alignment vertical="center"/>
    </xf>
    <xf numFmtId="0" fontId="12" fillId="0" borderId="17" xfId="5" applyBorder="1">
      <alignment vertical="center"/>
    </xf>
    <xf numFmtId="0" fontId="14" fillId="0" borderId="16" xfId="5" applyFont="1" applyBorder="1">
      <alignment vertical="center"/>
    </xf>
    <xf numFmtId="0" fontId="14" fillId="0" borderId="1" xfId="5" applyFont="1" applyBorder="1">
      <alignment vertical="center"/>
    </xf>
    <xf numFmtId="0" fontId="14" fillId="0" borderId="37" xfId="5" applyFont="1" applyBorder="1">
      <alignment vertical="center"/>
    </xf>
    <xf numFmtId="0" fontId="23" fillId="0" borderId="19" xfId="6" applyNumberFormat="1" applyFont="1" applyFill="1" applyBorder="1" applyAlignment="1">
      <alignment vertical="center"/>
    </xf>
    <xf numFmtId="178" fontId="23" fillId="0" borderId="19" xfId="6" applyNumberFormat="1" applyFont="1" applyFill="1" applyBorder="1" applyAlignment="1">
      <alignment horizontal="center" vertical="center"/>
    </xf>
    <xf numFmtId="178" fontId="23" fillId="4" borderId="19" xfId="6" applyNumberFormat="1" applyFont="1" applyFill="1" applyBorder="1" applyAlignment="1">
      <alignment horizontal="center" vertical="center"/>
    </xf>
    <xf numFmtId="0" fontId="23" fillId="4" borderId="19" xfId="6" applyNumberFormat="1" applyFont="1" applyFill="1" applyBorder="1" applyAlignment="1">
      <alignment vertical="center"/>
    </xf>
    <xf numFmtId="178" fontId="25" fillId="4" borderId="19" xfId="6" applyNumberFormat="1" applyFont="1" applyFill="1" applyBorder="1" applyAlignment="1">
      <alignment horizontal="center" vertical="center" shrinkToFit="1"/>
    </xf>
    <xf numFmtId="0" fontId="27" fillId="0" borderId="0" xfId="0" applyFont="1" applyFill="1" applyAlignment="1">
      <alignment vertical="center"/>
    </xf>
    <xf numFmtId="0" fontId="29" fillId="0" borderId="0" xfId="0" applyFont="1"/>
    <xf numFmtId="0" fontId="29" fillId="0" borderId="0" xfId="0" applyFont="1" applyAlignment="1"/>
    <xf numFmtId="0" fontId="29" fillId="0" borderId="0" xfId="0" applyFont="1" applyAlignment="1">
      <alignment horizontal="center"/>
    </xf>
    <xf numFmtId="58" fontId="29" fillId="0" borderId="0" xfId="0" applyNumberFormat="1" applyFont="1" applyAlignment="1">
      <alignment horizontal="distributed"/>
    </xf>
    <xf numFmtId="0" fontId="29" fillId="0" borderId="0" xfId="0" applyFont="1" applyAlignment="1">
      <alignment horizontal="distributed"/>
    </xf>
    <xf numFmtId="0" fontId="29" fillId="0" borderId="0" xfId="0" applyFont="1" applyAlignment="1">
      <alignment horizontal="center" vertical="center"/>
    </xf>
    <xf numFmtId="49" fontId="29" fillId="0" borderId="0" xfId="0" applyNumberFormat="1" applyFont="1" applyAlignment="1"/>
    <xf numFmtId="0" fontId="29" fillId="0" borderId="0" xfId="0" applyFont="1" applyBorder="1" applyAlignment="1">
      <alignment vertical="center"/>
    </xf>
    <xf numFmtId="0" fontId="29" fillId="0" borderId="0" xfId="0" applyFont="1" applyBorder="1" applyAlignment="1">
      <alignment horizontal="center" vertical="center"/>
    </xf>
    <xf numFmtId="38" fontId="7" fillId="7" borderId="10" xfId="1" applyFont="1" applyFill="1" applyBorder="1" applyAlignment="1">
      <alignment vertical="center"/>
    </xf>
    <xf numFmtId="0" fontId="2" fillId="3" borderId="30" xfId="0" applyFont="1" applyFill="1" applyBorder="1" applyAlignment="1">
      <alignment horizontal="distributed" vertical="center"/>
    </xf>
    <xf numFmtId="38" fontId="7" fillId="0" borderId="14" xfId="1" applyFont="1" applyFill="1" applyBorder="1" applyAlignment="1">
      <alignment vertical="center"/>
    </xf>
    <xf numFmtId="0" fontId="31" fillId="0" borderId="0" xfId="0" applyFont="1" applyAlignment="1"/>
    <xf numFmtId="0" fontId="31" fillId="0" borderId="0" xfId="0" applyFont="1"/>
    <xf numFmtId="38" fontId="14" fillId="0" borderId="37" xfId="1" applyFont="1" applyBorder="1" applyAlignment="1">
      <alignment horizontal="right" vertical="center"/>
    </xf>
    <xf numFmtId="0" fontId="14" fillId="5" borderId="10" xfId="5" applyFont="1" applyFill="1" applyBorder="1" applyAlignment="1">
      <alignment horizontal="center" vertical="center"/>
    </xf>
    <xf numFmtId="0" fontId="15" fillId="0" borderId="0" xfId="5" applyFont="1" applyAlignment="1">
      <alignment horizontal="center" vertical="center"/>
    </xf>
    <xf numFmtId="3" fontId="14" fillId="0" borderId="51" xfId="5" applyNumberFormat="1" applyFont="1" applyBorder="1" applyAlignment="1">
      <alignment vertical="center"/>
    </xf>
    <xf numFmtId="3" fontId="14" fillId="0" borderId="54" xfId="5" applyNumberFormat="1" applyFont="1" applyBorder="1" applyAlignment="1">
      <alignment vertical="center"/>
    </xf>
    <xf numFmtId="0" fontId="12" fillId="0" borderId="0" xfId="5" applyBorder="1" applyAlignment="1">
      <alignment vertical="center"/>
    </xf>
    <xf numFmtId="0" fontId="14" fillId="0" borderId="0" xfId="5" applyFont="1" applyBorder="1" applyAlignment="1">
      <alignment horizontal="center" vertical="center"/>
    </xf>
    <xf numFmtId="0" fontId="18" fillId="5" borderId="11" xfId="5" applyFont="1" applyFill="1" applyBorder="1" applyAlignment="1">
      <alignment horizontal="center" vertical="center"/>
    </xf>
    <xf numFmtId="38" fontId="14" fillId="0" borderId="37" xfId="1" applyFont="1" applyBorder="1" applyAlignment="1">
      <alignment vertical="center"/>
    </xf>
    <xf numFmtId="3" fontId="14" fillId="0" borderId="26" xfId="5" applyNumberFormat="1" applyFont="1" applyBorder="1" applyAlignment="1">
      <alignment horizontal="right" vertical="center"/>
    </xf>
    <xf numFmtId="0" fontId="33" fillId="7" borderId="58" xfId="5" applyFont="1" applyFill="1" applyBorder="1" applyAlignment="1">
      <alignment horizontal="center" vertical="center"/>
    </xf>
    <xf numFmtId="0" fontId="34" fillId="7" borderId="59" xfId="5" applyFont="1" applyFill="1" applyBorder="1" applyAlignment="1">
      <alignment horizontal="center" vertical="center"/>
    </xf>
    <xf numFmtId="0" fontId="36" fillId="7" borderId="13" xfId="5" applyFont="1" applyFill="1" applyBorder="1" applyAlignment="1">
      <alignment vertical="center"/>
    </xf>
    <xf numFmtId="3" fontId="37" fillId="7" borderId="10" xfId="5" applyNumberFormat="1" applyFont="1" applyFill="1" applyBorder="1" applyAlignment="1">
      <alignment horizontal="right" vertical="center"/>
    </xf>
    <xf numFmtId="0" fontId="36" fillId="7" borderId="75" xfId="5" applyFont="1" applyFill="1" applyBorder="1" applyAlignment="1">
      <alignment vertical="center"/>
    </xf>
    <xf numFmtId="3" fontId="37" fillId="7" borderId="76" xfId="5" applyNumberFormat="1" applyFont="1" applyFill="1" applyBorder="1" applyAlignment="1">
      <alignment horizontal="right" vertical="center"/>
    </xf>
    <xf numFmtId="3" fontId="14" fillId="0" borderId="0" xfId="5" applyNumberFormat="1" applyFont="1" applyBorder="1" applyAlignment="1">
      <alignment horizontal="center" vertical="center"/>
    </xf>
    <xf numFmtId="177" fontId="14" fillId="0" borderId="0" xfId="5" applyNumberFormat="1" applyFont="1" applyBorder="1" applyAlignment="1">
      <alignment horizontal="right" vertical="center"/>
    </xf>
    <xf numFmtId="0" fontId="36" fillId="0" borderId="0" xfId="5" applyFont="1" applyFill="1" applyBorder="1" applyAlignment="1">
      <alignment vertical="center"/>
    </xf>
    <xf numFmtId="3" fontId="37" fillId="0" borderId="0" xfId="5" applyNumberFormat="1" applyFont="1" applyFill="1" applyBorder="1" applyAlignment="1">
      <alignment horizontal="right" vertical="center"/>
    </xf>
    <xf numFmtId="38" fontId="14" fillId="0" borderId="0" xfId="1" applyFont="1" applyBorder="1" applyAlignment="1">
      <alignment horizontal="right" vertical="center"/>
    </xf>
    <xf numFmtId="10" fontId="14" fillId="0" borderId="0" xfId="5" applyNumberFormat="1" applyFont="1" applyBorder="1" applyAlignment="1">
      <alignment horizontal="right" vertical="center"/>
    </xf>
    <xf numFmtId="38" fontId="2" fillId="0" borderId="15" xfId="1" applyFont="1" applyFill="1" applyBorder="1" applyAlignment="1">
      <alignment horizontal="right" vertical="center"/>
    </xf>
    <xf numFmtId="38" fontId="7" fillId="8" borderId="10" xfId="1" applyFont="1" applyFill="1" applyBorder="1" applyAlignment="1">
      <alignment vertical="center"/>
    </xf>
    <xf numFmtId="38" fontId="2" fillId="8" borderId="42" xfId="1" applyFont="1" applyFill="1" applyBorder="1" applyAlignment="1">
      <alignment horizontal="right" vertical="center"/>
    </xf>
    <xf numFmtId="38" fontId="8" fillId="7" borderId="14" xfId="1" applyFont="1" applyFill="1" applyBorder="1" applyAlignment="1">
      <alignment vertical="center"/>
    </xf>
    <xf numFmtId="38" fontId="8" fillId="7" borderId="17" xfId="1" applyFont="1" applyFill="1" applyBorder="1" applyAlignment="1">
      <alignment vertical="center"/>
    </xf>
    <xf numFmtId="38" fontId="2" fillId="7" borderId="15" xfId="1" applyFont="1" applyFill="1" applyBorder="1" applyAlignment="1">
      <alignment vertical="center"/>
    </xf>
    <xf numFmtId="38" fontId="2" fillId="7" borderId="16" xfId="1" applyFont="1" applyFill="1" applyBorder="1" applyAlignment="1">
      <alignment horizontal="right" vertical="center"/>
    </xf>
    <xf numFmtId="38" fontId="8" fillId="7" borderId="10" xfId="1" applyFont="1" applyFill="1" applyBorder="1" applyAlignment="1">
      <alignment vertical="center"/>
    </xf>
    <xf numFmtId="38" fontId="8" fillId="7" borderId="11" xfId="1" applyFont="1" applyFill="1" applyBorder="1" applyAlignment="1">
      <alignment vertical="center"/>
    </xf>
    <xf numFmtId="38" fontId="7" fillId="7" borderId="12" xfId="1" applyFont="1" applyFill="1" applyBorder="1" applyAlignment="1">
      <alignment vertical="center"/>
    </xf>
    <xf numFmtId="38" fontId="2" fillId="7" borderId="37" xfId="1" applyFont="1" applyFill="1" applyBorder="1" applyAlignment="1">
      <alignment vertical="center"/>
    </xf>
    <xf numFmtId="0" fontId="2" fillId="0" borderId="77" xfId="0" applyFont="1" applyFill="1" applyBorder="1" applyAlignment="1">
      <alignment horizontal="distributed" vertical="center" wrapText="1"/>
    </xf>
    <xf numFmtId="38" fontId="7" fillId="0" borderId="78" xfId="1" applyFont="1" applyFill="1" applyBorder="1" applyAlignment="1">
      <alignment vertical="center"/>
    </xf>
    <xf numFmtId="38" fontId="7" fillId="0" borderId="79" xfId="1" applyFont="1" applyFill="1" applyBorder="1" applyAlignment="1">
      <alignment vertical="center"/>
    </xf>
    <xf numFmtId="0" fontId="2" fillId="0" borderId="80" xfId="0" applyFont="1" applyFill="1" applyBorder="1" applyAlignment="1">
      <alignment horizontal="distributed" vertical="center" wrapText="1"/>
    </xf>
    <xf numFmtId="38" fontId="2" fillId="0" borderId="81" xfId="1" applyFont="1" applyFill="1" applyBorder="1" applyAlignment="1">
      <alignment horizontal="right" vertical="center"/>
    </xf>
    <xf numFmtId="0" fontId="2" fillId="0" borderId="82" xfId="0" applyFont="1" applyFill="1" applyBorder="1" applyAlignment="1">
      <alignment horizontal="distributed" vertical="center" wrapText="1"/>
    </xf>
    <xf numFmtId="38" fontId="7" fillId="0" borderId="83" xfId="1" applyFont="1" applyFill="1" applyBorder="1" applyAlignment="1">
      <alignment vertical="center"/>
    </xf>
    <xf numFmtId="0" fontId="2" fillId="0" borderId="84" xfId="0" applyFont="1" applyFill="1" applyBorder="1" applyAlignment="1">
      <alignment horizontal="distributed" vertical="center" wrapText="1"/>
    </xf>
    <xf numFmtId="38" fontId="7" fillId="0" borderId="85" xfId="1" applyFont="1" applyFill="1" applyBorder="1" applyAlignment="1">
      <alignment vertical="center"/>
    </xf>
    <xf numFmtId="0" fontId="2" fillId="0" borderId="84" xfId="0" applyFont="1" applyFill="1" applyBorder="1" applyAlignment="1">
      <alignment vertical="center" shrinkToFit="1"/>
    </xf>
    <xf numFmtId="0" fontId="2" fillId="0" borderId="86" xfId="0" applyFont="1" applyFill="1" applyBorder="1" applyAlignment="1">
      <alignment horizontal="distributed" vertical="center" wrapText="1"/>
    </xf>
    <xf numFmtId="38" fontId="2" fillId="0" borderId="87" xfId="1" applyFont="1" applyFill="1" applyBorder="1" applyAlignment="1">
      <alignment horizontal="right" vertical="center"/>
    </xf>
    <xf numFmtId="38" fontId="2" fillId="0" borderId="88" xfId="1" applyFont="1" applyFill="1" applyBorder="1" applyAlignment="1">
      <alignment horizontal="right" vertical="center"/>
    </xf>
    <xf numFmtId="0" fontId="14" fillId="0" borderId="0" xfId="5" applyFont="1" applyAlignment="1">
      <alignment horizontal="right" vertical="center" shrinkToFit="1"/>
    </xf>
    <xf numFmtId="0" fontId="14" fillId="0" borderId="26" xfId="5" applyFont="1" applyBorder="1" applyAlignment="1">
      <alignment horizontal="distributed" vertical="center"/>
    </xf>
    <xf numFmtId="0" fontId="14" fillId="0" borderId="52" xfId="5" applyFont="1" applyBorder="1" applyAlignment="1">
      <alignment horizontal="distributed" vertical="center"/>
    </xf>
    <xf numFmtId="0" fontId="14" fillId="0" borderId="54" xfId="5" applyFont="1" applyBorder="1">
      <alignment vertical="center"/>
    </xf>
    <xf numFmtId="0" fontId="14" fillId="0" borderId="51" xfId="5" applyFont="1" applyBorder="1">
      <alignment vertical="center"/>
    </xf>
    <xf numFmtId="0" fontId="14" fillId="0" borderId="55" xfId="5" applyFont="1" applyBorder="1">
      <alignment vertical="center"/>
    </xf>
    <xf numFmtId="0" fontId="14" fillId="5" borderId="50" xfId="5" applyFont="1" applyFill="1" applyBorder="1">
      <alignment vertical="center"/>
    </xf>
    <xf numFmtId="0" fontId="29" fillId="0" borderId="70" xfId="0" applyFont="1" applyBorder="1" applyAlignment="1">
      <alignment horizontal="center" vertical="center"/>
    </xf>
    <xf numFmtId="0" fontId="29" fillId="0" borderId="71" xfId="0" applyFont="1" applyBorder="1" applyAlignment="1">
      <alignment horizontal="center" vertical="center"/>
    </xf>
    <xf numFmtId="0" fontId="29" fillId="0" borderId="72" xfId="0" applyFont="1" applyBorder="1" applyAlignment="1">
      <alignment horizontal="left"/>
    </xf>
    <xf numFmtId="0" fontId="29" fillId="0" borderId="73" xfId="0" applyFont="1" applyBorder="1" applyAlignment="1">
      <alignment horizontal="left"/>
    </xf>
    <xf numFmtId="0" fontId="29" fillId="0" borderId="74" xfId="0" applyFont="1" applyBorder="1" applyAlignment="1">
      <alignment horizontal="left"/>
    </xf>
    <xf numFmtId="0" fontId="29" fillId="0" borderId="0" xfId="0" applyFont="1" applyBorder="1" applyAlignment="1">
      <alignment horizontal="center" vertical="center"/>
    </xf>
    <xf numFmtId="0" fontId="31" fillId="0" borderId="0" xfId="0" applyFont="1" applyAlignment="1">
      <alignment horizontal="left"/>
    </xf>
    <xf numFmtId="0" fontId="29" fillId="0" borderId="65" xfId="0" applyFont="1" applyBorder="1" applyAlignment="1">
      <alignment horizontal="center" vertical="center"/>
    </xf>
    <xf numFmtId="0" fontId="29" fillId="0" borderId="66" xfId="0" applyFont="1" applyBorder="1" applyAlignment="1">
      <alignment horizontal="center" vertical="center"/>
    </xf>
    <xf numFmtId="0" fontId="29" fillId="0" borderId="68" xfId="0" applyFont="1" applyBorder="1" applyAlignment="1">
      <alignment horizontal="center" vertical="center"/>
    </xf>
    <xf numFmtId="0" fontId="29" fillId="0" borderId="19" xfId="0" applyFont="1" applyBorder="1" applyAlignment="1">
      <alignment horizontal="center" vertical="center"/>
    </xf>
    <xf numFmtId="0" fontId="29" fillId="0" borderId="3" xfId="0" applyFont="1" applyBorder="1" applyAlignment="1">
      <alignment horizontal="left"/>
    </xf>
    <xf numFmtId="0" fontId="29" fillId="0" borderId="5" xfId="0" applyFont="1" applyBorder="1" applyAlignment="1">
      <alignment horizontal="left"/>
    </xf>
    <xf numFmtId="0" fontId="29" fillId="0" borderId="67" xfId="0" applyFont="1" applyBorder="1" applyAlignment="1">
      <alignment horizontal="left"/>
    </xf>
    <xf numFmtId="0" fontId="29" fillId="0" borderId="15" xfId="0" applyFont="1" applyBorder="1" applyAlignment="1">
      <alignment horizontal="center"/>
    </xf>
    <xf numFmtId="0" fontId="29" fillId="0" borderId="15" xfId="0" applyFont="1" applyBorder="1" applyAlignment="1">
      <alignment horizontal="center" vertical="center"/>
    </xf>
    <xf numFmtId="0" fontId="29" fillId="0" borderId="16" xfId="0" applyFont="1" applyBorder="1" applyAlignment="1">
      <alignment horizontal="center" vertical="center"/>
    </xf>
    <xf numFmtId="0" fontId="29" fillId="0" borderId="19" xfId="0" applyFont="1" applyBorder="1" applyAlignment="1">
      <alignment horizontal="center"/>
    </xf>
    <xf numFmtId="0" fontId="29" fillId="0" borderId="69" xfId="0" applyFont="1" applyBorder="1" applyAlignment="1">
      <alignment horizontal="center"/>
    </xf>
    <xf numFmtId="0" fontId="29" fillId="0" borderId="0" xfId="0" applyFont="1" applyAlignment="1">
      <alignment horizontal="left" shrinkToFit="1"/>
    </xf>
    <xf numFmtId="0" fontId="29" fillId="0" borderId="0" xfId="0" applyFont="1" applyAlignment="1">
      <alignment horizontal="left"/>
    </xf>
    <xf numFmtId="49" fontId="29" fillId="0" borderId="0" xfId="0" applyNumberFormat="1" applyFont="1" applyAlignment="1">
      <alignment horizontal="center"/>
    </xf>
    <xf numFmtId="0" fontId="29" fillId="0" borderId="0" xfId="0" applyFont="1" applyAlignment="1">
      <alignment horizontal="distributed"/>
    </xf>
    <xf numFmtId="0" fontId="29" fillId="0" borderId="0" xfId="0" applyFont="1" applyAlignment="1">
      <alignment horizontal="center" vertical="center"/>
    </xf>
    <xf numFmtId="178" fontId="29" fillId="0" borderId="1" xfId="0" applyNumberFormat="1" applyFont="1" applyBorder="1" applyAlignment="1">
      <alignment horizontal="right"/>
    </xf>
    <xf numFmtId="58" fontId="29" fillId="0" borderId="0" xfId="0" applyNumberFormat="1" applyFont="1" applyAlignment="1">
      <alignment horizontal="distributed"/>
    </xf>
    <xf numFmtId="0" fontId="29" fillId="0" borderId="0" xfId="0" applyFont="1" applyBorder="1" applyAlignment="1">
      <alignment horizontal="left"/>
    </xf>
    <xf numFmtId="0" fontId="0" fillId="0" borderId="0" xfId="0" applyFont="1" applyAlignment="1">
      <alignment horizontal="left" shrinkToFit="1"/>
    </xf>
    <xf numFmtId="0" fontId="30" fillId="0" borderId="0" xfId="0" applyFont="1" applyAlignment="1">
      <alignment horizontal="center" vertical="center"/>
    </xf>
    <xf numFmtId="38" fontId="2" fillId="0" borderId="14" xfId="1" applyFont="1" applyFill="1" applyBorder="1" applyAlignment="1">
      <alignment horizontal="right" vertical="center"/>
    </xf>
    <xf numFmtId="38" fontId="2" fillId="0" borderId="15" xfId="1" applyFont="1" applyFill="1" applyBorder="1" applyAlignment="1">
      <alignment horizontal="right" vertical="center"/>
    </xf>
    <xf numFmtId="38" fontId="7" fillId="7" borderId="32" xfId="1" applyFont="1" applyFill="1" applyBorder="1" applyAlignment="1">
      <alignment horizontal="center" vertical="center"/>
    </xf>
    <xf numFmtId="38" fontId="7" fillId="7" borderId="35" xfId="1" applyFont="1" applyFill="1" applyBorder="1" applyAlignment="1">
      <alignment horizontal="center" vertical="center"/>
    </xf>
    <xf numFmtId="38" fontId="7" fillId="7" borderId="33" xfId="1" applyFont="1" applyFill="1" applyBorder="1" applyAlignment="1">
      <alignment horizontal="center" vertical="center"/>
    </xf>
    <xf numFmtId="38" fontId="7" fillId="7" borderId="36" xfId="1" applyFont="1" applyFill="1" applyBorder="1" applyAlignment="1">
      <alignment horizontal="center" vertical="center"/>
    </xf>
    <xf numFmtId="38" fontId="2" fillId="0" borderId="10" xfId="1" applyFont="1" applyFill="1" applyBorder="1" applyAlignment="1">
      <alignment horizontal="right" vertical="center"/>
    </xf>
    <xf numFmtId="38" fontId="7" fillId="7" borderId="39" xfId="1" applyFont="1" applyFill="1" applyBorder="1" applyAlignment="1">
      <alignment horizontal="center" vertical="center"/>
    </xf>
    <xf numFmtId="38" fontId="7" fillId="7" borderId="40" xfId="1" applyFont="1" applyFill="1" applyBorder="1" applyAlignment="1">
      <alignment horizontal="center" vertical="center"/>
    </xf>
    <xf numFmtId="38" fontId="2" fillId="0" borderId="87" xfId="1" applyFont="1" applyFill="1" applyBorder="1" applyAlignment="1">
      <alignment horizontal="right" vertical="center"/>
    </xf>
    <xf numFmtId="38" fontId="2" fillId="0" borderId="78" xfId="1" applyFont="1" applyFill="1" applyBorder="1" applyAlignment="1">
      <alignment horizontal="right" vertical="center"/>
    </xf>
    <xf numFmtId="0" fontId="2" fillId="0" borderId="44" xfId="0" applyFont="1" applyBorder="1" applyAlignment="1">
      <alignment horizontal="center" vertical="center"/>
    </xf>
    <xf numFmtId="0" fontId="2" fillId="0" borderId="41" xfId="0" applyFont="1" applyBorder="1" applyAlignment="1">
      <alignment horizontal="center" vertical="center"/>
    </xf>
    <xf numFmtId="0" fontId="2" fillId="2" borderId="14"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15" xfId="0" applyFont="1" applyFill="1" applyBorder="1" applyAlignment="1">
      <alignment horizontal="distributed" vertical="center" wrapText="1"/>
    </xf>
    <xf numFmtId="0" fontId="2" fillId="2" borderId="19" xfId="0" applyFont="1" applyFill="1" applyBorder="1" applyAlignment="1">
      <alignment horizontal="distributed" vertical="center" wrapText="1"/>
    </xf>
    <xf numFmtId="0" fontId="2" fillId="2" borderId="26" xfId="0" applyFont="1" applyFill="1" applyBorder="1" applyAlignment="1">
      <alignment horizontal="distributed" vertical="center"/>
    </xf>
    <xf numFmtId="0" fontId="2" fillId="2" borderId="16" xfId="0" applyFont="1" applyFill="1" applyBorder="1" applyAlignment="1">
      <alignment horizontal="distributed" vertical="center" wrapText="1"/>
    </xf>
    <xf numFmtId="0" fontId="2" fillId="2" borderId="20" xfId="0" applyFont="1" applyFill="1" applyBorder="1" applyAlignment="1">
      <alignment horizontal="distributed" vertical="center" wrapText="1"/>
    </xf>
    <xf numFmtId="0" fontId="2" fillId="2" borderId="27" xfId="0" applyFont="1" applyFill="1" applyBorder="1" applyAlignment="1">
      <alignment horizontal="distributed" vertical="center"/>
    </xf>
    <xf numFmtId="0" fontId="2" fillId="2" borderId="14" xfId="0" applyFont="1" applyFill="1" applyBorder="1" applyAlignment="1">
      <alignment horizontal="center" vertical="center"/>
    </xf>
    <xf numFmtId="0" fontId="2" fillId="2" borderId="10" xfId="0" applyFont="1" applyFill="1" applyBorder="1" applyAlignment="1">
      <alignment horizontal="left" vertical="top" wrapText="1"/>
    </xf>
    <xf numFmtId="0" fontId="0" fillId="0" borderId="23" xfId="0" applyBorder="1" applyAlignment="1">
      <alignment horizontal="left"/>
    </xf>
    <xf numFmtId="0" fontId="2" fillId="2" borderId="23" xfId="0" applyFont="1" applyFill="1" applyBorder="1" applyAlignment="1">
      <alignment horizontal="left" vertical="top" wrapText="1"/>
    </xf>
    <xf numFmtId="0" fontId="2" fillId="0" borderId="0" xfId="0" applyFont="1" applyBorder="1" applyAlignment="1">
      <alignment horizontal="left" vertical="center"/>
    </xf>
    <xf numFmtId="0" fontId="2" fillId="0" borderId="1" xfId="0" applyFont="1" applyBorder="1" applyAlignment="1">
      <alignment horizontal="left"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distributed" vertical="center" wrapText="1"/>
    </xf>
    <xf numFmtId="0" fontId="2" fillId="2" borderId="14" xfId="0" applyFont="1" applyFill="1" applyBorder="1" applyAlignment="1">
      <alignment horizontal="distributed" vertical="center"/>
    </xf>
    <xf numFmtId="0" fontId="2" fillId="2" borderId="23" xfId="0" applyFont="1" applyFill="1" applyBorder="1" applyAlignment="1">
      <alignment horizontal="distributed" vertical="center"/>
    </xf>
    <xf numFmtId="0" fontId="2" fillId="2" borderId="7" xfId="0" applyFont="1" applyFill="1" applyBorder="1" applyAlignment="1">
      <alignment horizontal="distributed" vertical="center" wrapText="1"/>
    </xf>
    <xf numFmtId="0" fontId="2" fillId="2" borderId="17" xfId="0" applyFont="1" applyFill="1" applyBorder="1" applyAlignment="1">
      <alignment horizontal="distributed" vertical="center"/>
    </xf>
    <xf numFmtId="0" fontId="2" fillId="2" borderId="24" xfId="0" applyFont="1" applyFill="1" applyBorder="1" applyAlignment="1">
      <alignment horizontal="distributed"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25" xfId="0" applyFont="1" applyFill="1" applyBorder="1" applyAlignment="1">
      <alignment horizontal="center" vertical="center"/>
    </xf>
    <xf numFmtId="0" fontId="2" fillId="2" borderId="14" xfId="0" applyFont="1" applyFill="1" applyBorder="1" applyAlignment="1">
      <alignment horizontal="distributed" vertical="center" wrapText="1"/>
    </xf>
    <xf numFmtId="38" fontId="14" fillId="0" borderId="30" xfId="1" applyFont="1" applyBorder="1" applyAlignment="1">
      <alignment horizontal="right" vertical="center"/>
    </xf>
    <xf numFmtId="38" fontId="12" fillId="0" borderId="15" xfId="1" applyFont="1" applyBorder="1" applyAlignment="1">
      <alignment horizontal="right" vertical="center"/>
    </xf>
    <xf numFmtId="0" fontId="14" fillId="0" borderId="20" xfId="5" applyFont="1" applyBorder="1" applyAlignment="1">
      <alignment vertical="center"/>
    </xf>
    <xf numFmtId="0" fontId="12" fillId="0" borderId="51" xfId="5" applyBorder="1" applyAlignment="1">
      <alignment vertical="center"/>
    </xf>
    <xf numFmtId="38" fontId="14" fillId="0" borderId="20" xfId="1" applyFont="1" applyBorder="1" applyAlignment="1">
      <alignment vertical="center"/>
    </xf>
    <xf numFmtId="38" fontId="12" fillId="0" borderId="51" xfId="1" applyFont="1" applyBorder="1" applyAlignment="1">
      <alignment vertical="center"/>
    </xf>
    <xf numFmtId="10" fontId="14" fillId="0" borderId="20" xfId="5" applyNumberFormat="1" applyFont="1" applyBorder="1" applyAlignment="1">
      <alignment vertical="center"/>
    </xf>
    <xf numFmtId="10" fontId="12" fillId="0" borderId="51" xfId="5" applyNumberFormat="1" applyBorder="1" applyAlignment="1">
      <alignment vertical="center"/>
    </xf>
    <xf numFmtId="0" fontId="14" fillId="0" borderId="56" xfId="5" applyFont="1" applyBorder="1" applyAlignment="1">
      <alignment horizontal="center" vertical="center"/>
    </xf>
    <xf numFmtId="0" fontId="12" fillId="0" borderId="63" xfId="5" applyBorder="1" applyAlignment="1">
      <alignment horizontal="center" vertical="center"/>
    </xf>
    <xf numFmtId="0" fontId="12" fillId="0" borderId="57" xfId="5" applyBorder="1" applyAlignment="1">
      <alignment horizontal="center" vertical="center"/>
    </xf>
    <xf numFmtId="0" fontId="12" fillId="0" borderId="16" xfId="5" applyBorder="1" applyAlignment="1">
      <alignment horizontal="center" vertical="center"/>
    </xf>
    <xf numFmtId="0" fontId="12" fillId="0" borderId="1" xfId="5" applyBorder="1" applyAlignment="1">
      <alignment horizontal="center" vertical="center"/>
    </xf>
    <xf numFmtId="0" fontId="12" fillId="0" borderId="37" xfId="5" applyBorder="1" applyAlignment="1">
      <alignment horizontal="center" vertical="center"/>
    </xf>
    <xf numFmtId="0" fontId="14" fillId="0" borderId="30" xfId="5" applyFont="1" applyBorder="1" applyAlignment="1">
      <alignment horizontal="right" vertical="center"/>
    </xf>
    <xf numFmtId="0" fontId="12" fillId="0" borderId="15" xfId="5" applyBorder="1" applyAlignment="1">
      <alignment horizontal="right" vertical="center"/>
    </xf>
    <xf numFmtId="0" fontId="14" fillId="0" borderId="56" xfId="5" applyFont="1" applyBorder="1" applyAlignment="1">
      <alignment horizontal="right" vertical="center"/>
    </xf>
    <xf numFmtId="0" fontId="12" fillId="0" borderId="57" xfId="5" applyBorder="1" applyAlignment="1">
      <alignment horizontal="right" vertical="center"/>
    </xf>
    <xf numFmtId="0" fontId="12" fillId="0" borderId="16" xfId="5" applyBorder="1" applyAlignment="1">
      <alignment horizontal="right" vertical="center"/>
    </xf>
    <xf numFmtId="0" fontId="12" fillId="0" borderId="37" xfId="5" applyBorder="1" applyAlignment="1">
      <alignment horizontal="right" vertical="center"/>
    </xf>
    <xf numFmtId="38" fontId="14" fillId="0" borderId="56" xfId="1" applyFont="1" applyBorder="1" applyAlignment="1">
      <alignment horizontal="right" vertical="center"/>
    </xf>
    <xf numFmtId="38" fontId="12" fillId="0" borderId="57" xfId="1" applyFont="1" applyBorder="1" applyAlignment="1">
      <alignment horizontal="right" vertical="center"/>
    </xf>
    <xf numFmtId="38" fontId="12" fillId="0" borderId="16" xfId="1" applyFont="1" applyBorder="1" applyAlignment="1">
      <alignment horizontal="right" vertical="center"/>
    </xf>
    <xf numFmtId="38" fontId="12" fillId="0" borderId="37" xfId="1" applyFont="1" applyBorder="1" applyAlignment="1">
      <alignment horizontal="right" vertical="center"/>
    </xf>
    <xf numFmtId="10" fontId="12" fillId="0" borderId="56" xfId="5" applyNumberFormat="1" applyBorder="1" applyAlignment="1">
      <alignment horizontal="right" vertical="center"/>
    </xf>
    <xf numFmtId="10" fontId="12" fillId="0" borderId="57" xfId="5" applyNumberFormat="1" applyBorder="1" applyAlignment="1">
      <alignment horizontal="right" vertical="center"/>
    </xf>
    <xf numFmtId="10" fontId="12" fillId="0" borderId="16" xfId="5" applyNumberFormat="1" applyBorder="1" applyAlignment="1">
      <alignment horizontal="right" vertical="center"/>
    </xf>
    <xf numFmtId="10" fontId="12" fillId="0" borderId="37" xfId="5" applyNumberFormat="1" applyBorder="1" applyAlignment="1">
      <alignment horizontal="right" vertical="center"/>
    </xf>
    <xf numFmtId="0" fontId="14" fillId="0" borderId="20" xfId="5" applyFont="1" applyFill="1" applyBorder="1" applyAlignment="1">
      <alignment vertical="center"/>
    </xf>
    <xf numFmtId="0" fontId="12" fillId="0" borderId="51" xfId="5" applyFill="1" applyBorder="1" applyAlignment="1">
      <alignment vertical="center"/>
    </xf>
    <xf numFmtId="0" fontId="14" fillId="0" borderId="53" xfId="5" applyFont="1" applyBorder="1" applyAlignment="1">
      <alignment vertical="center"/>
    </xf>
    <xf numFmtId="0" fontId="12" fillId="0" borderId="54" xfId="5" applyBorder="1" applyAlignment="1">
      <alignment vertical="center"/>
    </xf>
    <xf numFmtId="3" fontId="14" fillId="0" borderId="53" xfId="5" applyNumberFormat="1" applyFont="1" applyBorder="1" applyAlignment="1">
      <alignment vertical="center"/>
    </xf>
    <xf numFmtId="38" fontId="14" fillId="0" borderId="53" xfId="1" applyFont="1" applyBorder="1" applyAlignment="1">
      <alignment vertical="center"/>
    </xf>
    <xf numFmtId="38" fontId="12" fillId="0" borderId="54" xfId="1" applyFont="1" applyBorder="1" applyAlignment="1">
      <alignment vertical="center"/>
    </xf>
    <xf numFmtId="10" fontId="14" fillId="0" borderId="56" xfId="5" applyNumberFormat="1" applyFont="1" applyBorder="1" applyAlignment="1">
      <alignment vertical="center"/>
    </xf>
    <xf numFmtId="10" fontId="12" fillId="0" borderId="57" xfId="5" applyNumberFormat="1" applyBorder="1" applyAlignment="1">
      <alignment vertical="center"/>
    </xf>
    <xf numFmtId="10" fontId="14" fillId="0" borderId="64" xfId="5" applyNumberFormat="1" applyFont="1" applyBorder="1" applyAlignment="1">
      <alignment vertical="center"/>
    </xf>
    <xf numFmtId="10" fontId="14" fillId="0" borderId="34" xfId="5" applyNumberFormat="1" applyFont="1" applyBorder="1" applyAlignment="1">
      <alignment vertical="center"/>
    </xf>
    <xf numFmtId="3" fontId="14" fillId="0" borderId="60" xfId="5" applyNumberFormat="1" applyFont="1" applyBorder="1" applyAlignment="1">
      <alignment vertical="center"/>
    </xf>
    <xf numFmtId="3" fontId="14" fillId="0" borderId="61" xfId="5" applyNumberFormat="1" applyFont="1" applyBorder="1" applyAlignment="1">
      <alignment vertical="center"/>
    </xf>
    <xf numFmtId="0" fontId="14" fillId="5" borderId="11" xfId="5" applyFont="1" applyFill="1" applyBorder="1" applyAlignment="1">
      <alignment horizontal="center" vertical="center"/>
    </xf>
    <xf numFmtId="0" fontId="12" fillId="5" borderId="12" xfId="5" applyFill="1" applyBorder="1" applyAlignment="1">
      <alignment horizontal="center" vertical="center"/>
    </xf>
    <xf numFmtId="0" fontId="12" fillId="5" borderId="24" xfId="5" applyFill="1" applyBorder="1" applyAlignment="1">
      <alignment horizontal="center" vertical="center"/>
    </xf>
    <xf numFmtId="0" fontId="12" fillId="5" borderId="25" xfId="5" applyFill="1" applyBorder="1" applyAlignment="1">
      <alignment horizontal="center" vertical="center"/>
    </xf>
    <xf numFmtId="0" fontId="14" fillId="5" borderId="10" xfId="5" applyFont="1" applyFill="1" applyBorder="1" applyAlignment="1">
      <alignment horizontal="center" vertical="center"/>
    </xf>
    <xf numFmtId="0" fontId="12" fillId="5" borderId="23" xfId="5" applyFill="1" applyBorder="1" applyAlignment="1">
      <alignment horizontal="center" vertical="center"/>
    </xf>
    <xf numFmtId="0" fontId="14" fillId="5" borderId="45" xfId="5" applyFont="1" applyFill="1" applyBorder="1" applyAlignment="1">
      <alignment horizontal="center" vertical="center"/>
    </xf>
    <xf numFmtId="0" fontId="12" fillId="5" borderId="62" xfId="5" applyFill="1" applyBorder="1" applyAlignment="1">
      <alignment horizontal="center" vertical="center"/>
    </xf>
    <xf numFmtId="0" fontId="14" fillId="5" borderId="12" xfId="5" applyFont="1" applyFill="1" applyBorder="1" applyAlignment="1">
      <alignment horizontal="center" vertical="center"/>
    </xf>
    <xf numFmtId="0" fontId="18" fillId="5" borderId="24" xfId="5" applyFont="1" applyFill="1" applyBorder="1" applyAlignment="1">
      <alignment horizontal="center" vertical="center"/>
    </xf>
    <xf numFmtId="0" fontId="14" fillId="5" borderId="24" xfId="5" applyFont="1" applyFill="1" applyBorder="1" applyAlignment="1">
      <alignment horizontal="center" vertical="center"/>
    </xf>
    <xf numFmtId="0" fontId="21" fillId="6" borderId="24" xfId="5" applyFont="1" applyFill="1" applyBorder="1" applyAlignment="1">
      <alignment horizontal="center" vertical="center"/>
    </xf>
    <xf numFmtId="0" fontId="20" fillId="6" borderId="25" xfId="5" applyFont="1" applyFill="1" applyBorder="1" applyAlignment="1">
      <alignment horizontal="center" vertical="center"/>
    </xf>
    <xf numFmtId="3" fontId="14" fillId="0" borderId="56" xfId="5" applyNumberFormat="1" applyFont="1" applyBorder="1" applyAlignment="1">
      <alignment horizontal="right" vertical="center"/>
    </xf>
    <xf numFmtId="3" fontId="12" fillId="0" borderId="57" xfId="5" applyNumberFormat="1" applyBorder="1" applyAlignment="1">
      <alignment horizontal="right" vertical="center"/>
    </xf>
    <xf numFmtId="3" fontId="12" fillId="0" borderId="16" xfId="5" applyNumberFormat="1" applyBorder="1" applyAlignment="1">
      <alignment horizontal="right" vertical="center"/>
    </xf>
    <xf numFmtId="3" fontId="12" fillId="0" borderId="37" xfId="5" applyNumberFormat="1" applyBorder="1" applyAlignment="1">
      <alignment horizontal="right" vertical="center"/>
    </xf>
    <xf numFmtId="177" fontId="14" fillId="0" borderId="30" xfId="5" applyNumberFormat="1" applyFont="1" applyBorder="1" applyAlignment="1">
      <alignment horizontal="center" vertical="center"/>
    </xf>
    <xf numFmtId="177" fontId="12" fillId="0" borderId="15" xfId="5" applyNumberFormat="1" applyBorder="1" applyAlignment="1">
      <alignment vertical="center"/>
    </xf>
    <xf numFmtId="3" fontId="19" fillId="6" borderId="56" xfId="5" applyNumberFormat="1" applyFont="1" applyFill="1" applyBorder="1" applyAlignment="1">
      <alignment vertical="center"/>
    </xf>
    <xf numFmtId="3" fontId="20" fillId="6" borderId="57" xfId="5" applyNumberFormat="1" applyFont="1" applyFill="1" applyBorder="1" applyAlignment="1">
      <alignment vertical="center"/>
    </xf>
    <xf numFmtId="3" fontId="20" fillId="6" borderId="16" xfId="5" applyNumberFormat="1" applyFont="1" applyFill="1" applyBorder="1" applyAlignment="1">
      <alignment vertical="center"/>
    </xf>
    <xf numFmtId="3" fontId="20" fillId="6" borderId="37" xfId="5" applyNumberFormat="1" applyFont="1" applyFill="1" applyBorder="1" applyAlignment="1">
      <alignment vertical="center"/>
    </xf>
    <xf numFmtId="38" fontId="14" fillId="0" borderId="56" xfId="1" applyFont="1" applyBorder="1" applyAlignment="1">
      <alignment vertical="center"/>
    </xf>
    <xf numFmtId="38" fontId="14" fillId="0" borderId="57" xfId="1" applyFont="1" applyBorder="1" applyAlignment="1">
      <alignment vertical="center"/>
    </xf>
    <xf numFmtId="38" fontId="14" fillId="0" borderId="16" xfId="1" applyFont="1" applyBorder="1" applyAlignment="1">
      <alignment vertical="center"/>
    </xf>
    <xf numFmtId="38" fontId="14" fillId="0" borderId="37" xfId="1" applyFont="1" applyBorder="1" applyAlignment="1">
      <alignment vertical="center"/>
    </xf>
    <xf numFmtId="0" fontId="14" fillId="5" borderId="20" xfId="5" applyFont="1" applyFill="1" applyBorder="1" applyAlignment="1">
      <alignment horizontal="center" vertical="center"/>
    </xf>
    <xf numFmtId="0" fontId="14" fillId="5" borderId="50" xfId="5" applyFont="1" applyFill="1" applyBorder="1" applyAlignment="1">
      <alignment horizontal="center" vertical="center"/>
    </xf>
    <xf numFmtId="0" fontId="14" fillId="5" borderId="51" xfId="5" applyFont="1" applyFill="1" applyBorder="1" applyAlignment="1">
      <alignment horizontal="center" vertical="center"/>
    </xf>
    <xf numFmtId="0" fontId="18" fillId="5" borderId="11" xfId="5" applyFont="1" applyFill="1" applyBorder="1" applyAlignment="1">
      <alignment horizontal="center" vertical="center"/>
    </xf>
    <xf numFmtId="0" fontId="18" fillId="5" borderId="12" xfId="5" applyFont="1" applyFill="1" applyBorder="1" applyAlignment="1">
      <alignment horizontal="center" vertical="center"/>
    </xf>
    <xf numFmtId="0" fontId="19" fillId="6" borderId="11" xfId="5" applyFont="1" applyFill="1" applyBorder="1" applyAlignment="1">
      <alignment horizontal="center" vertical="center"/>
    </xf>
    <xf numFmtId="0" fontId="20" fillId="6" borderId="12" xfId="5" applyFont="1" applyFill="1" applyBorder="1" applyAlignment="1">
      <alignment horizontal="center" vertical="center"/>
    </xf>
    <xf numFmtId="3" fontId="14" fillId="0" borderId="30" xfId="5" applyNumberFormat="1" applyFont="1" applyBorder="1" applyAlignment="1">
      <alignment horizontal="right" vertical="center"/>
    </xf>
    <xf numFmtId="3" fontId="14" fillId="0" borderId="15" xfId="5" applyNumberFormat="1" applyFont="1" applyBorder="1" applyAlignment="1">
      <alignment horizontal="right" vertical="center"/>
    </xf>
    <xf numFmtId="3" fontId="14" fillId="0" borderId="57" xfId="5" applyNumberFormat="1" applyFont="1" applyBorder="1" applyAlignment="1">
      <alignment horizontal="right" vertical="center"/>
    </xf>
    <xf numFmtId="3" fontId="14" fillId="0" borderId="16" xfId="5" applyNumberFormat="1" applyFont="1" applyBorder="1" applyAlignment="1">
      <alignment horizontal="right" vertical="center"/>
    </xf>
    <xf numFmtId="3" fontId="14" fillId="0" borderId="37" xfId="5" applyNumberFormat="1" applyFont="1" applyBorder="1" applyAlignment="1">
      <alignment horizontal="right" vertical="center"/>
    </xf>
    <xf numFmtId="176" fontId="14" fillId="0" borderId="0" xfId="5" applyNumberFormat="1" applyFont="1" applyBorder="1" applyAlignment="1">
      <alignment horizontal="center" vertical="center"/>
    </xf>
    <xf numFmtId="0" fontId="12" fillId="0" borderId="0" xfId="5" applyBorder="1" applyAlignment="1">
      <alignment vertical="center"/>
    </xf>
    <xf numFmtId="0" fontId="14" fillId="0" borderId="0" xfId="5" applyFont="1" applyBorder="1" applyAlignment="1">
      <alignment horizontal="center" vertical="center"/>
    </xf>
    <xf numFmtId="0" fontId="14" fillId="0" borderId="14" xfId="5" applyFont="1" applyBorder="1" applyAlignment="1">
      <alignment horizontal="center" vertical="center"/>
    </xf>
    <xf numFmtId="0" fontId="14" fillId="0" borderId="15" xfId="5" applyFont="1" applyBorder="1" applyAlignment="1">
      <alignment horizontal="center" vertical="center"/>
    </xf>
    <xf numFmtId="3" fontId="14" fillId="0" borderId="20" xfId="5" applyNumberFormat="1" applyFont="1" applyBorder="1" applyAlignment="1">
      <alignment vertical="center"/>
    </xf>
    <xf numFmtId="3" fontId="14" fillId="0" borderId="51" xfId="5" applyNumberFormat="1" applyFont="1" applyBorder="1" applyAlignment="1">
      <alignment vertical="center"/>
    </xf>
    <xf numFmtId="3" fontId="14" fillId="0" borderId="27" xfId="5" applyNumberFormat="1" applyFont="1" applyBorder="1" applyAlignment="1">
      <alignment vertical="center"/>
    </xf>
    <xf numFmtId="3" fontId="14" fillId="0" borderId="55" xfId="5" applyNumberFormat="1" applyFont="1" applyBorder="1" applyAlignment="1">
      <alignment vertical="center"/>
    </xf>
    <xf numFmtId="3" fontId="14" fillId="0" borderId="54" xfId="5" applyNumberFormat="1" applyFont="1" applyBorder="1" applyAlignment="1">
      <alignment vertical="center"/>
    </xf>
    <xf numFmtId="0" fontId="14" fillId="5" borderId="10" xfId="5" applyFont="1" applyFill="1" applyBorder="1" applyAlignment="1">
      <alignment horizontal="center" vertical="center" shrinkToFit="1"/>
    </xf>
    <xf numFmtId="0" fontId="14" fillId="5" borderId="14" xfId="5" applyFont="1" applyFill="1" applyBorder="1" applyAlignment="1">
      <alignment horizontal="center" vertical="center" shrinkToFit="1"/>
    </xf>
    <xf numFmtId="0" fontId="14" fillId="5" borderId="19" xfId="5" applyFont="1" applyFill="1" applyBorder="1" applyAlignment="1">
      <alignment horizontal="center" vertical="center"/>
    </xf>
    <xf numFmtId="0" fontId="12" fillId="5" borderId="19" xfId="5" applyFill="1" applyBorder="1" applyAlignment="1">
      <alignment vertical="center"/>
    </xf>
    <xf numFmtId="0" fontId="12" fillId="5" borderId="50" xfId="5" applyFill="1" applyBorder="1" applyAlignment="1">
      <alignment vertical="center"/>
    </xf>
    <xf numFmtId="0" fontId="12" fillId="5" borderId="51" xfId="5" applyFill="1" applyBorder="1" applyAlignment="1">
      <alignment vertical="center"/>
    </xf>
    <xf numFmtId="0" fontId="14" fillId="5" borderId="10" xfId="5" applyFont="1" applyFill="1" applyBorder="1" applyAlignment="1">
      <alignment horizontal="center" vertical="center" wrapText="1"/>
    </xf>
    <xf numFmtId="0" fontId="14" fillId="5" borderId="23" xfId="5" applyFont="1" applyFill="1" applyBorder="1" applyAlignment="1">
      <alignment horizontal="center" vertical="center" wrapText="1"/>
    </xf>
    <xf numFmtId="0" fontId="12" fillId="5" borderId="12" xfId="5" applyFill="1" applyBorder="1" applyAlignment="1">
      <alignment vertical="center"/>
    </xf>
    <xf numFmtId="0" fontId="12" fillId="5" borderId="24" xfId="5" applyFill="1" applyBorder="1" applyAlignment="1">
      <alignment vertical="center"/>
    </xf>
    <xf numFmtId="0" fontId="12" fillId="5" borderId="25" xfId="5" applyFill="1" applyBorder="1" applyAlignment="1">
      <alignment vertical="center"/>
    </xf>
    <xf numFmtId="0" fontId="26" fillId="0" borderId="0" xfId="5" applyFont="1" applyAlignment="1">
      <alignment horizontal="center" vertical="center"/>
    </xf>
    <xf numFmtId="0" fontId="15" fillId="0" borderId="0" xfId="5" applyFont="1" applyAlignment="1">
      <alignment horizontal="center" vertical="center"/>
    </xf>
    <xf numFmtId="0" fontId="16" fillId="0" borderId="0" xfId="5" applyFont="1" applyAlignment="1">
      <alignment horizontal="center" vertical="center"/>
    </xf>
    <xf numFmtId="0" fontId="12" fillId="0" borderId="0" xfId="5" applyAlignment="1">
      <alignment horizontal="left" vertical="center"/>
    </xf>
    <xf numFmtId="0" fontId="14" fillId="0" borderId="0" xfId="5" applyFont="1" applyAlignment="1">
      <alignment horizontal="left" vertical="center" shrinkToFit="1"/>
    </xf>
    <xf numFmtId="0" fontId="12" fillId="0" borderId="0" xfId="5" applyAlignment="1">
      <alignment horizontal="left" vertical="center" shrinkToFit="1"/>
    </xf>
    <xf numFmtId="0" fontId="14" fillId="5" borderId="23" xfId="5" applyFont="1" applyFill="1" applyBorder="1" applyAlignment="1">
      <alignment horizontal="center" vertical="center" shrinkToFit="1"/>
    </xf>
    <xf numFmtId="0" fontId="14" fillId="0" borderId="30" xfId="5" applyFont="1" applyBorder="1" applyAlignment="1">
      <alignment horizontal="center" vertical="center"/>
    </xf>
    <xf numFmtId="3" fontId="14" fillId="0" borderId="17" xfId="5" applyNumberFormat="1" applyFont="1" applyBorder="1" applyAlignment="1">
      <alignment horizontal="right" vertical="center"/>
    </xf>
    <xf numFmtId="3" fontId="14" fillId="0" borderId="13" xfId="5" applyNumberFormat="1" applyFont="1" applyBorder="1" applyAlignment="1">
      <alignment horizontal="right" vertical="center"/>
    </xf>
    <xf numFmtId="177" fontId="14" fillId="0" borderId="30" xfId="5" applyNumberFormat="1" applyFont="1" applyBorder="1" applyAlignment="1">
      <alignment horizontal="right" vertical="center"/>
    </xf>
    <xf numFmtId="177" fontId="14" fillId="0" borderId="14" xfId="5" applyNumberFormat="1" applyFont="1" applyBorder="1" applyAlignment="1">
      <alignment horizontal="right" vertical="center"/>
    </xf>
    <xf numFmtId="177" fontId="14" fillId="0" borderId="16" xfId="5" applyNumberFormat="1" applyFont="1" applyBorder="1" applyAlignment="1">
      <alignment horizontal="right" vertical="center"/>
    </xf>
    <xf numFmtId="3" fontId="35" fillId="6" borderId="57" xfId="5" applyNumberFormat="1" applyFont="1" applyFill="1" applyBorder="1" applyAlignment="1">
      <alignment horizontal="center" vertical="center"/>
    </xf>
    <xf numFmtId="3" fontId="35" fillId="6" borderId="37" xfId="5" applyNumberFormat="1" applyFont="1" applyFill="1" applyBorder="1" applyAlignment="1">
      <alignment horizontal="center" vertical="center"/>
    </xf>
    <xf numFmtId="3" fontId="20" fillId="6" borderId="30" xfId="5" applyNumberFormat="1" applyFont="1" applyFill="1" applyBorder="1" applyAlignment="1">
      <alignment horizontal="right" vertical="center"/>
    </xf>
    <xf numFmtId="3" fontId="20" fillId="6" borderId="15" xfId="5" applyNumberFormat="1" applyFont="1" applyFill="1" applyBorder="1" applyAlignment="1">
      <alignment horizontal="right" vertical="center"/>
    </xf>
    <xf numFmtId="38" fontId="14" fillId="0" borderId="57" xfId="1" applyFont="1" applyBorder="1" applyAlignment="1">
      <alignment horizontal="right" vertical="center"/>
    </xf>
    <xf numFmtId="38" fontId="14" fillId="0" borderId="17" xfId="1" applyFont="1" applyBorder="1" applyAlignment="1">
      <alignment horizontal="right" vertical="center"/>
    </xf>
    <xf numFmtId="38" fontId="14" fillId="0" borderId="13" xfId="1" applyFont="1" applyBorder="1" applyAlignment="1">
      <alignment horizontal="right" vertical="center"/>
    </xf>
    <xf numFmtId="38" fontId="14" fillId="0" borderId="1" xfId="1" applyFont="1" applyBorder="1" applyAlignment="1">
      <alignment horizontal="right" vertical="center"/>
    </xf>
    <xf numFmtId="38" fontId="14" fillId="0" borderId="37" xfId="1" applyFont="1" applyBorder="1" applyAlignment="1">
      <alignment horizontal="right" vertical="center"/>
    </xf>
    <xf numFmtId="10" fontId="14" fillId="0" borderId="64" xfId="5" applyNumberFormat="1" applyFont="1" applyBorder="1" applyAlignment="1">
      <alignment horizontal="right" vertical="center"/>
    </xf>
    <xf numFmtId="10" fontId="14" fillId="0" borderId="31" xfId="5" applyNumberFormat="1" applyFont="1" applyBorder="1" applyAlignment="1">
      <alignment horizontal="right" vertical="center"/>
    </xf>
    <xf numFmtId="10" fontId="14" fillId="0" borderId="34" xfId="5" applyNumberFormat="1" applyFont="1" applyBorder="1" applyAlignment="1">
      <alignment horizontal="right" vertical="center"/>
    </xf>
    <xf numFmtId="3" fontId="34" fillId="7" borderId="58" xfId="5" applyNumberFormat="1" applyFont="1" applyFill="1" applyBorder="1" applyAlignment="1">
      <alignment horizontal="right" vertical="center"/>
    </xf>
    <xf numFmtId="3" fontId="34" fillId="7" borderId="59" xfId="5" applyNumberFormat="1" applyFont="1" applyFill="1" applyBorder="1" applyAlignment="1">
      <alignment horizontal="right" vertical="center"/>
    </xf>
    <xf numFmtId="3" fontId="34" fillId="7" borderId="61" xfId="5" applyNumberFormat="1" applyFont="1" applyFill="1" applyBorder="1" applyAlignment="1">
      <alignment horizontal="right" vertical="center"/>
    </xf>
  </cellXfs>
  <cellStyles count="7">
    <cellStyle name="dak" xfId="2"/>
    <cellStyle name="new" xfId="3"/>
    <cellStyle name="Normal_Data" xfId="4"/>
    <cellStyle name="桁区切り" xfId="1" builtinId="6"/>
    <cellStyle name="標準" xfId="0" builtinId="0"/>
    <cellStyle name="標準_047沖縄県" xfId="6"/>
    <cellStyle name="標準_file00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76201</xdr:colOff>
      <xdr:row>28</xdr:row>
      <xdr:rowOff>19049</xdr:rowOff>
    </xdr:from>
    <xdr:to>
      <xdr:col>19</xdr:col>
      <xdr:colOff>647703</xdr:colOff>
      <xdr:row>31</xdr:row>
      <xdr:rowOff>104773</xdr:rowOff>
    </xdr:to>
    <xdr:sp macro="" textlink="">
      <xdr:nvSpPr>
        <xdr:cNvPr id="2" name="左中かっこ 1"/>
        <xdr:cNvSpPr/>
      </xdr:nvSpPr>
      <xdr:spPr>
        <a:xfrm rot="16200000">
          <a:off x="13106403" y="5410197"/>
          <a:ext cx="542924" cy="2828927"/>
        </a:xfrm>
        <a:prstGeom prst="lef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409575</xdr:colOff>
      <xdr:row>0</xdr:row>
      <xdr:rowOff>0</xdr:rowOff>
    </xdr:from>
    <xdr:to>
      <xdr:col>6</xdr:col>
      <xdr:colOff>409575</xdr:colOff>
      <xdr:row>0</xdr:row>
      <xdr:rowOff>0</xdr:rowOff>
    </xdr:to>
    <xdr:sp macro="" textlink="">
      <xdr:nvSpPr>
        <xdr:cNvPr id="2" name="Line 1"/>
        <xdr:cNvSpPr>
          <a:spLocks noChangeShapeType="1"/>
        </xdr:cNvSpPr>
      </xdr:nvSpPr>
      <xdr:spPr bwMode="auto">
        <a:xfrm>
          <a:off x="4781550" y="0"/>
          <a:ext cx="0" cy="0"/>
        </a:xfrm>
        <a:prstGeom prst="line">
          <a:avLst/>
        </a:prstGeom>
        <a:noFill/>
        <a:ln w="9525">
          <a:solidFill>
            <a:srgbClr val="000000"/>
          </a:solidFill>
          <a:round/>
          <a:headEnd/>
          <a:tailEnd/>
        </a:ln>
      </xdr:spPr>
    </xdr:sp>
    <xdr:clientData/>
  </xdr:twoCellAnchor>
  <xdr:twoCellAnchor>
    <xdr:from>
      <xdr:col>6</xdr:col>
      <xdr:colOff>323850</xdr:colOff>
      <xdr:row>0</xdr:row>
      <xdr:rowOff>0</xdr:rowOff>
    </xdr:from>
    <xdr:to>
      <xdr:col>6</xdr:col>
      <xdr:colOff>323850</xdr:colOff>
      <xdr:row>0</xdr:row>
      <xdr:rowOff>0</xdr:rowOff>
    </xdr:to>
    <xdr:sp macro="" textlink="">
      <xdr:nvSpPr>
        <xdr:cNvPr id="3" name="Line 2"/>
        <xdr:cNvSpPr>
          <a:spLocks noChangeShapeType="1"/>
        </xdr:cNvSpPr>
      </xdr:nvSpPr>
      <xdr:spPr bwMode="auto">
        <a:xfrm>
          <a:off x="4695825" y="0"/>
          <a:ext cx="0" cy="0"/>
        </a:xfrm>
        <a:prstGeom prst="line">
          <a:avLst/>
        </a:prstGeom>
        <a:noFill/>
        <a:ln w="9525">
          <a:solidFill>
            <a:srgbClr val="000000"/>
          </a:solidFill>
          <a:round/>
          <a:headEnd/>
          <a:tailEnd/>
        </a:ln>
      </xdr:spPr>
    </xdr:sp>
    <xdr:clientData/>
  </xdr:twoCellAnchor>
  <xdr:twoCellAnchor>
    <xdr:from>
      <xdr:col>10</xdr:col>
      <xdr:colOff>685800</xdr:colOff>
      <xdr:row>0</xdr:row>
      <xdr:rowOff>0</xdr:rowOff>
    </xdr:from>
    <xdr:to>
      <xdr:col>10</xdr:col>
      <xdr:colOff>685800</xdr:colOff>
      <xdr:row>0</xdr:row>
      <xdr:rowOff>0</xdr:rowOff>
    </xdr:to>
    <xdr:sp macro="" textlink="">
      <xdr:nvSpPr>
        <xdr:cNvPr id="4" name="Line 3"/>
        <xdr:cNvSpPr>
          <a:spLocks noChangeShapeType="1"/>
        </xdr:cNvSpPr>
      </xdr:nvSpPr>
      <xdr:spPr bwMode="auto">
        <a:xfrm>
          <a:off x="6886575" y="0"/>
          <a:ext cx="0" cy="0"/>
        </a:xfrm>
        <a:prstGeom prst="line">
          <a:avLst/>
        </a:prstGeom>
        <a:noFill/>
        <a:ln w="9525">
          <a:solidFill>
            <a:srgbClr val="000000"/>
          </a:solidFill>
          <a:round/>
          <a:headEnd/>
          <a:tailEnd/>
        </a:ln>
      </xdr:spPr>
    </xdr:sp>
    <xdr:clientData/>
  </xdr:twoCellAnchor>
  <xdr:twoCellAnchor>
    <xdr:from>
      <xdr:col>6</xdr:col>
      <xdr:colOff>409575</xdr:colOff>
      <xdr:row>33</xdr:row>
      <xdr:rowOff>19050</xdr:rowOff>
    </xdr:from>
    <xdr:to>
      <xdr:col>6</xdr:col>
      <xdr:colOff>409575</xdr:colOff>
      <xdr:row>33</xdr:row>
      <xdr:rowOff>19050</xdr:rowOff>
    </xdr:to>
    <xdr:sp macro="" textlink="">
      <xdr:nvSpPr>
        <xdr:cNvPr id="5" name="Line 4"/>
        <xdr:cNvSpPr>
          <a:spLocks noChangeShapeType="1"/>
        </xdr:cNvSpPr>
      </xdr:nvSpPr>
      <xdr:spPr bwMode="auto">
        <a:xfrm>
          <a:off x="4781550" y="6848475"/>
          <a:ext cx="0" cy="0"/>
        </a:xfrm>
        <a:prstGeom prst="line">
          <a:avLst/>
        </a:prstGeom>
        <a:noFill/>
        <a:ln w="9525">
          <a:solidFill>
            <a:srgbClr val="000000"/>
          </a:solidFill>
          <a:round/>
          <a:headEnd/>
          <a:tailEnd/>
        </a:ln>
      </xdr:spPr>
    </xdr:sp>
    <xdr:clientData/>
  </xdr:twoCellAnchor>
  <xdr:twoCellAnchor>
    <xdr:from>
      <xdr:col>6</xdr:col>
      <xdr:colOff>409575</xdr:colOff>
      <xdr:row>33</xdr:row>
      <xdr:rowOff>19050</xdr:rowOff>
    </xdr:from>
    <xdr:to>
      <xdr:col>6</xdr:col>
      <xdr:colOff>409575</xdr:colOff>
      <xdr:row>33</xdr:row>
      <xdr:rowOff>19050</xdr:rowOff>
    </xdr:to>
    <xdr:sp macro="" textlink="">
      <xdr:nvSpPr>
        <xdr:cNvPr id="6" name="Line 5"/>
        <xdr:cNvSpPr>
          <a:spLocks noChangeShapeType="1"/>
        </xdr:cNvSpPr>
      </xdr:nvSpPr>
      <xdr:spPr bwMode="auto">
        <a:xfrm>
          <a:off x="4781550" y="6848475"/>
          <a:ext cx="0"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409575</xdr:colOff>
      <xdr:row>0</xdr:row>
      <xdr:rowOff>0</xdr:rowOff>
    </xdr:from>
    <xdr:to>
      <xdr:col>6</xdr:col>
      <xdr:colOff>409575</xdr:colOff>
      <xdr:row>0</xdr:row>
      <xdr:rowOff>0</xdr:rowOff>
    </xdr:to>
    <xdr:sp macro="" textlink="">
      <xdr:nvSpPr>
        <xdr:cNvPr id="2" name="Line 1"/>
        <xdr:cNvSpPr>
          <a:spLocks noChangeShapeType="1"/>
        </xdr:cNvSpPr>
      </xdr:nvSpPr>
      <xdr:spPr bwMode="auto">
        <a:xfrm>
          <a:off x="4838700" y="0"/>
          <a:ext cx="0" cy="0"/>
        </a:xfrm>
        <a:prstGeom prst="line">
          <a:avLst/>
        </a:prstGeom>
        <a:noFill/>
        <a:ln w="9525">
          <a:solidFill>
            <a:srgbClr val="000000"/>
          </a:solidFill>
          <a:round/>
          <a:headEnd/>
          <a:tailEnd/>
        </a:ln>
      </xdr:spPr>
    </xdr:sp>
    <xdr:clientData/>
  </xdr:twoCellAnchor>
  <xdr:twoCellAnchor>
    <xdr:from>
      <xdr:col>6</xdr:col>
      <xdr:colOff>323850</xdr:colOff>
      <xdr:row>0</xdr:row>
      <xdr:rowOff>0</xdr:rowOff>
    </xdr:from>
    <xdr:to>
      <xdr:col>6</xdr:col>
      <xdr:colOff>323850</xdr:colOff>
      <xdr:row>0</xdr:row>
      <xdr:rowOff>0</xdr:rowOff>
    </xdr:to>
    <xdr:sp macro="" textlink="">
      <xdr:nvSpPr>
        <xdr:cNvPr id="3" name="Line 2"/>
        <xdr:cNvSpPr>
          <a:spLocks noChangeShapeType="1"/>
        </xdr:cNvSpPr>
      </xdr:nvSpPr>
      <xdr:spPr bwMode="auto">
        <a:xfrm>
          <a:off x="4752975" y="0"/>
          <a:ext cx="0" cy="0"/>
        </a:xfrm>
        <a:prstGeom prst="line">
          <a:avLst/>
        </a:prstGeom>
        <a:noFill/>
        <a:ln w="9525">
          <a:solidFill>
            <a:srgbClr val="000000"/>
          </a:solidFill>
          <a:round/>
          <a:headEnd/>
          <a:tailEnd/>
        </a:ln>
      </xdr:spPr>
    </xdr:sp>
    <xdr:clientData/>
  </xdr:twoCellAnchor>
  <xdr:twoCellAnchor>
    <xdr:from>
      <xdr:col>10</xdr:col>
      <xdr:colOff>685800</xdr:colOff>
      <xdr:row>0</xdr:row>
      <xdr:rowOff>0</xdr:rowOff>
    </xdr:from>
    <xdr:to>
      <xdr:col>10</xdr:col>
      <xdr:colOff>685800</xdr:colOff>
      <xdr:row>0</xdr:row>
      <xdr:rowOff>0</xdr:rowOff>
    </xdr:to>
    <xdr:sp macro="" textlink="">
      <xdr:nvSpPr>
        <xdr:cNvPr id="4" name="Line 3"/>
        <xdr:cNvSpPr>
          <a:spLocks noChangeShapeType="1"/>
        </xdr:cNvSpPr>
      </xdr:nvSpPr>
      <xdr:spPr bwMode="auto">
        <a:xfrm>
          <a:off x="6943725" y="0"/>
          <a:ext cx="0" cy="0"/>
        </a:xfrm>
        <a:prstGeom prst="line">
          <a:avLst/>
        </a:prstGeom>
        <a:noFill/>
        <a:ln w="9525">
          <a:solidFill>
            <a:srgbClr val="000000"/>
          </a:solidFill>
          <a:round/>
          <a:headEnd/>
          <a:tailEnd/>
        </a:ln>
      </xdr:spPr>
    </xdr:sp>
    <xdr:clientData/>
  </xdr:twoCellAnchor>
  <xdr:twoCellAnchor>
    <xdr:from>
      <xdr:col>6</xdr:col>
      <xdr:colOff>409575</xdr:colOff>
      <xdr:row>34</xdr:row>
      <xdr:rowOff>19050</xdr:rowOff>
    </xdr:from>
    <xdr:to>
      <xdr:col>6</xdr:col>
      <xdr:colOff>409575</xdr:colOff>
      <xdr:row>34</xdr:row>
      <xdr:rowOff>19050</xdr:rowOff>
    </xdr:to>
    <xdr:sp macro="" textlink="">
      <xdr:nvSpPr>
        <xdr:cNvPr id="5" name="Line 4"/>
        <xdr:cNvSpPr>
          <a:spLocks noChangeShapeType="1"/>
        </xdr:cNvSpPr>
      </xdr:nvSpPr>
      <xdr:spPr bwMode="auto">
        <a:xfrm>
          <a:off x="4838700" y="7029450"/>
          <a:ext cx="0" cy="0"/>
        </a:xfrm>
        <a:prstGeom prst="line">
          <a:avLst/>
        </a:prstGeom>
        <a:noFill/>
        <a:ln w="9525">
          <a:solidFill>
            <a:srgbClr val="000000"/>
          </a:solidFill>
          <a:round/>
          <a:headEnd/>
          <a:tailEnd/>
        </a:ln>
      </xdr:spPr>
    </xdr:sp>
    <xdr:clientData/>
  </xdr:twoCellAnchor>
  <xdr:twoCellAnchor>
    <xdr:from>
      <xdr:col>6</xdr:col>
      <xdr:colOff>409575</xdr:colOff>
      <xdr:row>34</xdr:row>
      <xdr:rowOff>19050</xdr:rowOff>
    </xdr:from>
    <xdr:to>
      <xdr:col>6</xdr:col>
      <xdr:colOff>409575</xdr:colOff>
      <xdr:row>34</xdr:row>
      <xdr:rowOff>19050</xdr:rowOff>
    </xdr:to>
    <xdr:sp macro="" textlink="">
      <xdr:nvSpPr>
        <xdr:cNvPr id="6" name="Line 5"/>
        <xdr:cNvSpPr>
          <a:spLocks noChangeShapeType="1"/>
        </xdr:cNvSpPr>
      </xdr:nvSpPr>
      <xdr:spPr bwMode="auto">
        <a:xfrm>
          <a:off x="4838700" y="7029450"/>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56"/>
  <sheetViews>
    <sheetView showGridLines="0" showZeros="0" view="pageBreakPreview" zoomScaleNormal="100" zoomScaleSheetLayoutView="100" workbookViewId="0">
      <selection activeCell="D26" sqref="D26"/>
    </sheetView>
  </sheetViews>
  <sheetFormatPr defaultRowHeight="14.25"/>
  <cols>
    <col min="1" max="7" width="4.625" customWidth="1"/>
    <col min="8" max="8" width="4.25" customWidth="1"/>
    <col min="9" max="20" width="4.625" customWidth="1"/>
  </cols>
  <sheetData>
    <row r="1" spans="1:22" ht="20.25" customHeight="1">
      <c r="A1" s="104"/>
      <c r="B1" s="104"/>
      <c r="C1" s="104"/>
      <c r="D1" s="104"/>
      <c r="E1" s="104"/>
      <c r="F1" s="104"/>
      <c r="G1" s="104"/>
      <c r="H1" s="104"/>
      <c r="I1" s="104"/>
      <c r="J1" s="104"/>
      <c r="K1" s="105"/>
      <c r="L1" s="105"/>
      <c r="M1" s="193" t="s">
        <v>108</v>
      </c>
      <c r="N1" s="193"/>
      <c r="O1" s="193"/>
      <c r="P1" s="193"/>
      <c r="Q1" s="193"/>
      <c r="R1" s="177" t="s">
        <v>140</v>
      </c>
      <c r="S1" s="177"/>
      <c r="T1" s="177"/>
    </row>
    <row r="2" spans="1:22" ht="20.25" customHeight="1">
      <c r="A2" s="104"/>
      <c r="B2" s="104"/>
      <c r="C2" s="104"/>
      <c r="D2" s="104"/>
      <c r="E2" s="104"/>
      <c r="F2" s="104"/>
      <c r="G2" s="104"/>
      <c r="H2" s="104"/>
      <c r="I2" s="104"/>
      <c r="J2" s="104"/>
      <c r="K2" s="106"/>
      <c r="L2" s="106"/>
      <c r="M2" s="196" t="s">
        <v>162</v>
      </c>
      <c r="N2" s="193"/>
      <c r="O2" s="193"/>
      <c r="P2" s="193"/>
      <c r="Q2" s="193"/>
      <c r="R2" s="177" t="s">
        <v>141</v>
      </c>
      <c r="S2" s="177"/>
      <c r="T2" s="177"/>
    </row>
    <row r="3" spans="1:22" ht="20.25" customHeight="1">
      <c r="A3" s="104"/>
      <c r="B3" s="104"/>
      <c r="C3" s="104"/>
      <c r="D3" s="104"/>
      <c r="E3" s="104"/>
      <c r="F3" s="104"/>
      <c r="G3" s="104"/>
      <c r="H3" s="104"/>
      <c r="I3" s="104"/>
      <c r="J3" s="104"/>
      <c r="K3" s="106"/>
      <c r="L3" s="106"/>
      <c r="M3" s="107"/>
      <c r="N3" s="108"/>
      <c r="O3" s="108"/>
      <c r="P3" s="108"/>
      <c r="Q3" s="108"/>
    </row>
    <row r="4" spans="1:22" ht="20.25" customHeight="1">
      <c r="A4" s="104"/>
      <c r="B4" s="104"/>
      <c r="C4" s="104"/>
      <c r="D4" s="104"/>
      <c r="E4" s="104"/>
      <c r="F4" s="104"/>
      <c r="G4" s="104"/>
      <c r="H4" s="104"/>
      <c r="I4" s="104"/>
      <c r="J4" s="104"/>
      <c r="K4" s="104"/>
      <c r="L4" s="104"/>
      <c r="M4" s="104"/>
      <c r="N4" s="104"/>
      <c r="O4" s="104"/>
      <c r="P4" s="104"/>
      <c r="Q4" s="104"/>
    </row>
    <row r="5" spans="1:22" ht="20.25" customHeight="1">
      <c r="A5" s="104" t="s">
        <v>157</v>
      </c>
      <c r="B5" s="104"/>
      <c r="C5" s="104"/>
      <c r="D5" s="104"/>
      <c r="E5" s="104"/>
      <c r="F5" s="104"/>
      <c r="G5" s="104"/>
      <c r="H5" s="104"/>
      <c r="I5" s="104"/>
      <c r="J5" s="104"/>
      <c r="K5" s="104"/>
      <c r="L5" s="104"/>
      <c r="M5" s="104"/>
      <c r="N5" s="104"/>
      <c r="O5" s="104"/>
      <c r="P5" s="104"/>
      <c r="Q5" s="104"/>
    </row>
    <row r="6" spans="1:22" ht="20.25" customHeight="1">
      <c r="A6" s="104"/>
      <c r="B6" s="104"/>
      <c r="C6" s="104"/>
      <c r="D6" s="104"/>
      <c r="E6" s="104"/>
      <c r="F6" s="104"/>
      <c r="G6" s="104"/>
      <c r="H6" s="104"/>
      <c r="I6" s="104"/>
      <c r="J6" s="104"/>
      <c r="K6" s="104"/>
      <c r="L6" s="104"/>
      <c r="M6" s="104"/>
      <c r="N6" s="104"/>
      <c r="O6" s="104"/>
      <c r="P6" s="104"/>
      <c r="Q6" s="104"/>
    </row>
    <row r="7" spans="1:22" ht="20.25" customHeight="1">
      <c r="A7" s="104"/>
      <c r="B7" s="104"/>
      <c r="C7" s="104"/>
      <c r="D7" s="104"/>
      <c r="E7" s="104"/>
      <c r="F7" s="104"/>
      <c r="G7" s="104"/>
      <c r="H7" s="104"/>
      <c r="I7" s="104"/>
      <c r="J7" s="104"/>
      <c r="K7" s="104"/>
      <c r="L7" s="104"/>
      <c r="M7" s="104"/>
      <c r="N7" s="104"/>
      <c r="O7" s="104"/>
      <c r="P7" s="104"/>
      <c r="Q7" s="104"/>
    </row>
    <row r="8" spans="1:22" ht="20.25" customHeight="1">
      <c r="A8" s="104"/>
      <c r="B8" s="104"/>
      <c r="C8" s="104"/>
      <c r="D8" s="104"/>
      <c r="E8" s="104"/>
      <c r="F8" s="104"/>
      <c r="G8" s="104"/>
      <c r="H8" s="104"/>
      <c r="I8" s="193" t="s">
        <v>110</v>
      </c>
      <c r="J8" s="193"/>
      <c r="K8" s="105" t="s">
        <v>109</v>
      </c>
      <c r="L8" s="197"/>
      <c r="M8" s="197"/>
      <c r="N8" s="197"/>
      <c r="O8" s="197"/>
      <c r="P8" s="197"/>
      <c r="Q8" s="111"/>
      <c r="R8" s="116" t="s">
        <v>142</v>
      </c>
      <c r="S8" s="116"/>
      <c r="T8" s="116"/>
      <c r="U8" s="116"/>
    </row>
    <row r="9" spans="1:22" ht="20.25" customHeight="1">
      <c r="A9" s="104"/>
      <c r="B9" s="104"/>
      <c r="C9" s="104"/>
      <c r="D9" s="104"/>
      <c r="E9" s="104"/>
      <c r="F9" s="104"/>
      <c r="G9" s="104"/>
      <c r="H9" s="104"/>
      <c r="I9" s="193" t="s">
        <v>111</v>
      </c>
      <c r="J9" s="193"/>
      <c r="K9" s="105" t="s">
        <v>109</v>
      </c>
      <c r="L9" s="197"/>
      <c r="M9" s="197"/>
      <c r="N9" s="197"/>
      <c r="O9" s="197"/>
      <c r="P9" s="197"/>
      <c r="Q9" s="112" t="s">
        <v>120</v>
      </c>
      <c r="R9" s="177" t="s">
        <v>143</v>
      </c>
      <c r="S9" s="177"/>
      <c r="T9" s="177"/>
      <c r="U9" s="177"/>
      <c r="V9" s="177"/>
    </row>
    <row r="10" spans="1:22" ht="20.25" customHeight="1">
      <c r="A10" s="104"/>
      <c r="B10" s="104"/>
      <c r="C10" s="104"/>
      <c r="D10" s="104"/>
      <c r="E10" s="104"/>
      <c r="F10" s="104"/>
      <c r="G10" s="104"/>
      <c r="H10" s="104"/>
      <c r="I10" s="193" t="s">
        <v>112</v>
      </c>
      <c r="J10" s="193"/>
      <c r="K10" s="105" t="s">
        <v>109</v>
      </c>
      <c r="L10" s="197"/>
      <c r="M10" s="197"/>
      <c r="N10" s="197"/>
      <c r="O10" s="197"/>
      <c r="P10" s="197"/>
      <c r="Q10" s="111"/>
      <c r="R10" s="177" t="s">
        <v>144</v>
      </c>
      <c r="S10" s="177"/>
      <c r="T10" s="177"/>
      <c r="U10" s="177"/>
    </row>
    <row r="11" spans="1:22" ht="20.25" customHeight="1">
      <c r="A11" s="104"/>
      <c r="B11" s="104"/>
      <c r="C11" s="104"/>
      <c r="D11" s="104"/>
      <c r="E11" s="104"/>
      <c r="F11" s="104"/>
      <c r="G11" s="104"/>
      <c r="H11" s="104"/>
      <c r="I11" s="104"/>
      <c r="J11" s="104"/>
      <c r="K11" s="104"/>
      <c r="L11" s="104"/>
      <c r="M11" s="104"/>
      <c r="N11" s="104"/>
      <c r="O11" s="104"/>
      <c r="P11" s="104"/>
      <c r="Q11" s="104"/>
      <c r="R11" s="177" t="s">
        <v>145</v>
      </c>
      <c r="S11" s="177"/>
      <c r="T11" s="177"/>
      <c r="U11" s="177"/>
      <c r="V11" s="177"/>
    </row>
    <row r="12" spans="1:22" ht="20.25" customHeight="1">
      <c r="A12" s="104"/>
      <c r="B12" s="104"/>
      <c r="C12" s="104"/>
      <c r="D12" s="104"/>
      <c r="E12" s="104"/>
      <c r="F12" s="104"/>
      <c r="G12" s="104"/>
      <c r="H12" s="104"/>
      <c r="I12" s="104"/>
      <c r="J12" s="104"/>
      <c r="K12" s="104"/>
      <c r="L12" s="104"/>
      <c r="M12" s="104"/>
      <c r="N12" s="104"/>
      <c r="O12" s="104"/>
      <c r="P12" s="104"/>
      <c r="Q12" s="104"/>
    </row>
    <row r="13" spans="1:22" ht="20.25" customHeight="1">
      <c r="A13" s="194" t="s">
        <v>113</v>
      </c>
      <c r="B13" s="194"/>
      <c r="C13" s="194"/>
      <c r="D13" s="194"/>
      <c r="E13" s="194"/>
      <c r="F13" s="194"/>
      <c r="G13" s="194"/>
      <c r="H13" s="194"/>
      <c r="I13" s="194"/>
      <c r="J13" s="194"/>
      <c r="K13" s="194"/>
      <c r="L13" s="194"/>
      <c r="M13" s="194"/>
      <c r="N13" s="194"/>
      <c r="O13" s="194"/>
      <c r="P13" s="194"/>
      <c r="Q13" s="194"/>
    </row>
    <row r="14" spans="1:22" ht="20.25" customHeight="1">
      <c r="A14" s="109"/>
      <c r="B14" s="109"/>
      <c r="C14" s="109"/>
      <c r="D14" s="109"/>
      <c r="E14" s="109"/>
      <c r="F14" s="109"/>
      <c r="G14" s="109"/>
      <c r="H14" s="109"/>
      <c r="I14" s="109"/>
      <c r="J14" s="109"/>
      <c r="K14" s="109"/>
      <c r="L14" s="109"/>
      <c r="M14" s="109"/>
      <c r="N14" s="109"/>
      <c r="O14" s="109"/>
      <c r="P14" s="109"/>
      <c r="Q14" s="109"/>
    </row>
    <row r="15" spans="1:22" ht="20.25" customHeight="1">
      <c r="A15" s="198" t="s">
        <v>114</v>
      </c>
      <c r="B15" s="198"/>
      <c r="C15" s="198"/>
      <c r="D15" s="198"/>
      <c r="E15" s="198"/>
      <c r="F15" s="198"/>
      <c r="G15" s="198"/>
      <c r="H15" s="198"/>
      <c r="I15" s="198"/>
      <c r="J15" s="198"/>
      <c r="K15" s="198"/>
      <c r="L15" s="198"/>
      <c r="M15" s="198"/>
      <c r="N15" s="198"/>
      <c r="O15" s="198"/>
      <c r="P15" s="198"/>
      <c r="Q15" s="198"/>
    </row>
    <row r="16" spans="1:22" ht="20.25" customHeight="1">
      <c r="A16" s="104"/>
      <c r="B16" s="104"/>
      <c r="C16" s="104"/>
      <c r="D16" s="104"/>
      <c r="E16" s="104"/>
      <c r="F16" s="104"/>
      <c r="G16" s="104"/>
      <c r="H16" s="104"/>
      <c r="I16" s="104"/>
      <c r="J16" s="104"/>
      <c r="K16" s="104"/>
      <c r="L16" s="104"/>
      <c r="M16" s="104"/>
      <c r="N16" s="104"/>
      <c r="O16" s="104"/>
      <c r="P16" s="104"/>
      <c r="Q16" s="104"/>
    </row>
    <row r="17" spans="1:17" ht="20.25" customHeight="1">
      <c r="A17" s="194" t="s">
        <v>115</v>
      </c>
      <c r="B17" s="194"/>
      <c r="C17" s="194"/>
      <c r="D17" s="194"/>
      <c r="E17" s="194"/>
      <c r="F17" s="194"/>
      <c r="G17" s="194"/>
      <c r="H17" s="194"/>
      <c r="I17" s="194"/>
      <c r="J17" s="194"/>
      <c r="K17" s="194"/>
      <c r="L17" s="194"/>
      <c r="M17" s="194"/>
      <c r="N17" s="194"/>
      <c r="O17" s="194"/>
      <c r="P17" s="194"/>
      <c r="Q17" s="194"/>
    </row>
    <row r="18" spans="1:17" ht="20.25" customHeight="1">
      <c r="A18" s="104"/>
      <c r="B18" s="104"/>
      <c r="C18" s="104"/>
      <c r="D18" s="104"/>
      <c r="E18" s="104"/>
      <c r="F18" s="104"/>
      <c r="G18" s="104"/>
      <c r="H18" s="104"/>
      <c r="I18" s="104"/>
      <c r="J18" s="104"/>
      <c r="K18" s="104"/>
      <c r="L18" s="104"/>
      <c r="M18" s="104"/>
      <c r="N18" s="104"/>
      <c r="O18" s="104"/>
      <c r="P18" s="104"/>
      <c r="Q18" s="104"/>
    </row>
    <row r="19" spans="1:17" ht="20.25" customHeight="1">
      <c r="A19" s="104"/>
      <c r="B19" s="104"/>
      <c r="C19" s="104"/>
      <c r="D19" s="104"/>
      <c r="E19" s="104"/>
      <c r="F19" s="104"/>
      <c r="G19" s="104"/>
      <c r="H19" s="104"/>
      <c r="I19" s="104"/>
      <c r="J19" s="104"/>
      <c r="K19" s="104"/>
      <c r="L19" s="104"/>
      <c r="M19" s="104"/>
      <c r="N19" s="104"/>
      <c r="O19" s="104"/>
      <c r="P19" s="104"/>
      <c r="Q19" s="104"/>
    </row>
    <row r="20" spans="1:17" ht="20.25" customHeight="1">
      <c r="A20" s="104"/>
      <c r="B20" s="106">
        <v>1</v>
      </c>
      <c r="C20" s="193" t="s">
        <v>116</v>
      </c>
      <c r="D20" s="193"/>
      <c r="E20" s="106" t="s">
        <v>117</v>
      </c>
      <c r="F20" s="195" t="e">
        <f>別紙①!P23</f>
        <v>#DIV/0!</v>
      </c>
      <c r="G20" s="195"/>
      <c r="H20" s="195"/>
      <c r="I20" s="195"/>
      <c r="J20" s="106" t="s">
        <v>118</v>
      </c>
      <c r="K20" s="104"/>
      <c r="L20" s="104"/>
      <c r="M20" s="104"/>
      <c r="N20" s="104"/>
      <c r="O20" s="104"/>
      <c r="P20" s="104"/>
      <c r="Q20" s="104"/>
    </row>
    <row r="21" spans="1:17" ht="20.25" customHeight="1">
      <c r="A21" s="104"/>
      <c r="B21" s="104"/>
      <c r="C21" s="104"/>
      <c r="D21" s="104"/>
      <c r="E21" s="104"/>
      <c r="F21" s="104"/>
      <c r="G21" s="104"/>
      <c r="H21" s="104"/>
      <c r="I21" s="104"/>
      <c r="J21" s="104"/>
      <c r="K21" s="104"/>
      <c r="L21" s="104"/>
      <c r="M21" s="104"/>
      <c r="N21" s="104"/>
      <c r="O21" s="104"/>
      <c r="P21" s="104"/>
      <c r="Q21" s="104"/>
    </row>
    <row r="22" spans="1:17" ht="20.25" customHeight="1">
      <c r="A22" s="104"/>
      <c r="B22" s="106">
        <v>2</v>
      </c>
      <c r="C22" s="193" t="s">
        <v>119</v>
      </c>
      <c r="D22" s="193"/>
      <c r="E22" s="104"/>
      <c r="F22" s="104"/>
      <c r="G22" s="104"/>
      <c r="H22" s="104"/>
      <c r="I22" s="104"/>
      <c r="J22" s="104"/>
      <c r="K22" s="104"/>
      <c r="L22" s="104"/>
      <c r="M22" s="104"/>
      <c r="N22" s="104"/>
      <c r="O22" s="104"/>
      <c r="P22" s="104"/>
      <c r="Q22" s="104"/>
    </row>
    <row r="23" spans="1:17" ht="20.25" customHeight="1">
      <c r="A23" s="104"/>
      <c r="B23" s="192" t="s">
        <v>121</v>
      </c>
      <c r="C23" s="192"/>
      <c r="D23" s="110" t="s">
        <v>150</v>
      </c>
      <c r="E23" s="104"/>
      <c r="F23" s="104"/>
      <c r="G23" s="104"/>
      <c r="H23" s="104"/>
      <c r="I23" s="104"/>
      <c r="J23" s="104"/>
      <c r="K23" s="104"/>
      <c r="L23" s="104"/>
      <c r="M23" s="104"/>
      <c r="N23" s="104"/>
      <c r="O23" s="104"/>
      <c r="P23" s="104"/>
      <c r="Q23" s="104"/>
    </row>
    <row r="24" spans="1:17" ht="20.25" customHeight="1">
      <c r="A24" s="104"/>
      <c r="B24" s="192" t="s">
        <v>122</v>
      </c>
      <c r="C24" s="192"/>
      <c r="D24" s="110" t="s">
        <v>151</v>
      </c>
      <c r="E24" s="104"/>
      <c r="F24" s="104"/>
      <c r="G24" s="104"/>
      <c r="H24" s="104"/>
      <c r="I24" s="104"/>
      <c r="J24" s="104"/>
      <c r="K24" s="104"/>
      <c r="L24" s="104"/>
      <c r="M24" s="104"/>
      <c r="N24" s="104"/>
      <c r="O24" s="104"/>
      <c r="P24" s="104"/>
      <c r="Q24" s="104"/>
    </row>
    <row r="25" spans="1:17" ht="20.25" customHeight="1">
      <c r="A25" s="104"/>
      <c r="B25" s="192" t="s">
        <v>123</v>
      </c>
      <c r="C25" s="192"/>
      <c r="D25" s="110" t="s">
        <v>163</v>
      </c>
      <c r="E25" s="104"/>
      <c r="F25" s="104"/>
      <c r="G25" s="104"/>
      <c r="H25" s="104"/>
      <c r="I25" s="104"/>
      <c r="J25" s="104"/>
      <c r="K25" s="104"/>
      <c r="L25" s="104"/>
      <c r="M25" s="104"/>
      <c r="N25" s="104"/>
      <c r="O25" s="104"/>
      <c r="P25" s="104"/>
      <c r="Q25" s="104"/>
    </row>
    <row r="26" spans="1:17" ht="20.25" customHeight="1">
      <c r="A26" s="104"/>
      <c r="B26" s="104"/>
      <c r="C26" s="104"/>
      <c r="D26" s="104"/>
      <c r="E26" s="104"/>
      <c r="F26" s="104"/>
      <c r="G26" s="104"/>
      <c r="H26" s="104"/>
      <c r="I26" s="104"/>
      <c r="J26" s="104"/>
      <c r="K26" s="104"/>
      <c r="L26" s="104"/>
      <c r="M26" s="104"/>
      <c r="N26" s="104"/>
      <c r="O26" s="104"/>
      <c r="P26" s="104"/>
      <c r="Q26" s="104"/>
    </row>
    <row r="27" spans="1:17" ht="20.25" customHeight="1">
      <c r="A27" s="104"/>
      <c r="B27" s="106">
        <v>3</v>
      </c>
      <c r="C27" s="193" t="s">
        <v>124</v>
      </c>
      <c r="D27" s="193"/>
      <c r="E27" s="104"/>
      <c r="F27" s="104"/>
      <c r="G27" s="104"/>
      <c r="H27" s="104"/>
      <c r="I27" s="104"/>
      <c r="J27" s="104"/>
      <c r="K27" s="104"/>
      <c r="L27" s="104"/>
      <c r="M27" s="104"/>
      <c r="N27" s="104"/>
      <c r="O27" s="104"/>
      <c r="P27" s="104"/>
      <c r="Q27" s="104"/>
    </row>
    <row r="28" spans="1:17" ht="20.25" customHeight="1">
      <c r="A28" s="104"/>
      <c r="B28" s="104"/>
      <c r="C28" s="190" t="s">
        <v>160</v>
      </c>
      <c r="D28" s="190"/>
      <c r="E28" s="190"/>
      <c r="F28" s="190"/>
      <c r="G28" s="190"/>
      <c r="H28" s="190"/>
      <c r="I28" s="190"/>
      <c r="J28" s="190"/>
      <c r="K28" s="190"/>
      <c r="L28" s="190"/>
      <c r="M28" s="190"/>
      <c r="N28" s="190"/>
      <c r="O28" s="190"/>
      <c r="P28" s="190"/>
      <c r="Q28" s="105"/>
    </row>
    <row r="29" spans="1:17" ht="20.25" customHeight="1">
      <c r="A29" s="104"/>
      <c r="B29" s="104"/>
      <c r="C29" s="190" t="s">
        <v>125</v>
      </c>
      <c r="D29" s="190"/>
      <c r="E29" s="190"/>
      <c r="F29" s="190"/>
      <c r="G29" s="190"/>
      <c r="H29" s="190"/>
      <c r="I29" s="190"/>
      <c r="J29" s="190"/>
      <c r="K29" s="190"/>
      <c r="L29" s="190"/>
      <c r="M29" s="190"/>
      <c r="N29" s="190"/>
      <c r="O29" s="190"/>
      <c r="P29" s="190"/>
      <c r="Q29" s="105"/>
    </row>
    <row r="30" spans="1:17" ht="20.25" customHeight="1">
      <c r="A30" s="104"/>
      <c r="B30" s="104"/>
      <c r="C30" s="190" t="s">
        <v>161</v>
      </c>
      <c r="D30" s="190"/>
      <c r="E30" s="190"/>
      <c r="F30" s="190"/>
      <c r="G30" s="190"/>
      <c r="H30" s="190"/>
      <c r="I30" s="190"/>
      <c r="J30" s="190"/>
      <c r="K30" s="190"/>
      <c r="L30" s="190"/>
      <c r="M30" s="190"/>
      <c r="N30" s="190"/>
      <c r="O30" s="190"/>
      <c r="P30" s="190"/>
      <c r="Q30" s="105"/>
    </row>
    <row r="31" spans="1:17" ht="20.25" customHeight="1">
      <c r="A31" s="104"/>
      <c r="B31" s="104"/>
      <c r="C31" s="190" t="s">
        <v>126</v>
      </c>
      <c r="D31" s="190"/>
      <c r="E31" s="190"/>
      <c r="F31" s="190"/>
      <c r="G31" s="190"/>
      <c r="H31" s="190"/>
      <c r="I31" s="190"/>
      <c r="J31" s="190"/>
      <c r="K31" s="190"/>
      <c r="L31" s="190"/>
      <c r="M31" s="190"/>
      <c r="N31" s="190"/>
      <c r="O31" s="190"/>
      <c r="P31" s="190"/>
      <c r="Q31" s="104"/>
    </row>
    <row r="32" spans="1:17" ht="20.25" customHeight="1">
      <c r="A32" s="104"/>
      <c r="B32" s="104"/>
      <c r="C32" s="191"/>
      <c r="D32" s="191"/>
      <c r="E32" s="191"/>
      <c r="F32" s="191"/>
      <c r="G32" s="191"/>
      <c r="H32" s="191"/>
      <c r="I32" s="191"/>
      <c r="J32" s="191"/>
      <c r="K32" s="191"/>
      <c r="L32" s="191"/>
      <c r="M32" s="191"/>
      <c r="N32" s="191"/>
      <c r="O32" s="191"/>
      <c r="P32" s="191"/>
      <c r="Q32" s="104"/>
    </row>
    <row r="33" spans="1:18" ht="20.25" customHeight="1">
      <c r="A33" s="104"/>
      <c r="B33" s="104"/>
      <c r="C33" s="104"/>
      <c r="D33" s="104"/>
      <c r="E33" s="104"/>
      <c r="F33" s="104"/>
      <c r="G33" s="104"/>
      <c r="H33" s="104"/>
      <c r="I33" s="104"/>
      <c r="J33" s="104"/>
      <c r="K33" s="104"/>
      <c r="L33" s="104"/>
      <c r="M33" s="104"/>
      <c r="N33" s="104"/>
      <c r="O33" s="104"/>
      <c r="P33" s="104"/>
      <c r="Q33" s="104"/>
    </row>
    <row r="34" spans="1:18" ht="24.75" customHeight="1" thickBot="1">
      <c r="A34" s="104"/>
      <c r="B34" s="176" t="s">
        <v>139</v>
      </c>
      <c r="C34" s="176"/>
      <c r="D34" s="176"/>
      <c r="E34" s="176"/>
      <c r="F34" s="104"/>
      <c r="G34" s="104"/>
      <c r="H34" s="104"/>
      <c r="I34" s="104"/>
      <c r="J34" s="104"/>
      <c r="K34" s="104"/>
      <c r="L34" s="104"/>
      <c r="M34" s="104"/>
      <c r="N34" s="104"/>
      <c r="O34" s="104"/>
      <c r="P34" s="104"/>
      <c r="Q34" s="104"/>
      <c r="R34" s="117" t="s">
        <v>146</v>
      </c>
    </row>
    <row r="35" spans="1:18" ht="24.75" customHeight="1">
      <c r="A35" s="104"/>
      <c r="B35" s="178" t="s">
        <v>135</v>
      </c>
      <c r="C35" s="179"/>
      <c r="D35" s="179"/>
      <c r="E35" s="179"/>
      <c r="F35" s="182"/>
      <c r="G35" s="183"/>
      <c r="H35" s="183"/>
      <c r="I35" s="183"/>
      <c r="J35" s="183"/>
      <c r="K35" s="183"/>
      <c r="L35" s="183"/>
      <c r="M35" s="183"/>
      <c r="N35" s="183"/>
      <c r="O35" s="183"/>
      <c r="P35" s="184"/>
      <c r="Q35" s="104"/>
    </row>
    <row r="36" spans="1:18" ht="24.75" customHeight="1">
      <c r="A36" s="104"/>
      <c r="B36" s="180" t="s">
        <v>136</v>
      </c>
      <c r="C36" s="181"/>
      <c r="D36" s="181"/>
      <c r="E36" s="181"/>
      <c r="F36" s="185"/>
      <c r="G36" s="185"/>
      <c r="H36" s="185"/>
      <c r="I36" s="185"/>
      <c r="J36" s="186" t="s">
        <v>137</v>
      </c>
      <c r="K36" s="186"/>
      <c r="L36" s="187"/>
      <c r="M36" s="188"/>
      <c r="N36" s="188"/>
      <c r="O36" s="188"/>
      <c r="P36" s="189"/>
      <c r="Q36" s="104"/>
    </row>
    <row r="37" spans="1:18" ht="24.75" customHeight="1" thickBot="1">
      <c r="A37" s="104"/>
      <c r="B37" s="171" t="s">
        <v>138</v>
      </c>
      <c r="C37" s="172"/>
      <c r="D37" s="172"/>
      <c r="E37" s="172"/>
      <c r="F37" s="173"/>
      <c r="G37" s="174"/>
      <c r="H37" s="174"/>
      <c r="I37" s="174"/>
      <c r="J37" s="174"/>
      <c r="K37" s="174"/>
      <c r="L37" s="174"/>
      <c r="M37" s="174"/>
      <c r="N37" s="174"/>
      <c r="O37" s="174"/>
      <c r="P37" s="175"/>
      <c r="Q37" s="104"/>
    </row>
    <row r="38" spans="1:18" ht="20.25" customHeight="1">
      <c r="A38" s="104"/>
      <c r="B38" s="104"/>
      <c r="C38" s="104"/>
      <c r="D38" s="104"/>
      <c r="E38" s="104"/>
      <c r="F38" s="104"/>
      <c r="G38" s="104"/>
      <c r="H38" s="104"/>
      <c r="I38" s="104"/>
      <c r="J38" s="104"/>
      <c r="K38" s="104"/>
      <c r="L38" s="104"/>
      <c r="M38" s="104"/>
      <c r="N38" s="104"/>
      <c r="O38" s="104"/>
      <c r="P38" s="104"/>
      <c r="Q38" s="104"/>
    </row>
    <row r="39" spans="1:18" ht="20.25" customHeight="1">
      <c r="A39" s="104"/>
      <c r="B39" s="104"/>
      <c r="C39" s="104"/>
      <c r="D39" s="104"/>
      <c r="E39" s="104"/>
      <c r="F39" s="104"/>
      <c r="G39" s="104"/>
      <c r="H39" s="104"/>
      <c r="I39" s="104"/>
      <c r="J39" s="104"/>
      <c r="K39" s="104"/>
      <c r="L39" s="104"/>
      <c r="M39" s="104"/>
      <c r="N39" s="104"/>
      <c r="O39" s="104"/>
      <c r="P39" s="104"/>
      <c r="Q39" s="104"/>
    </row>
    <row r="40" spans="1:18" ht="20.25" customHeight="1">
      <c r="A40" s="104"/>
      <c r="B40" s="104"/>
      <c r="C40" s="104"/>
      <c r="D40" s="104"/>
      <c r="E40" s="104"/>
      <c r="F40" s="104"/>
      <c r="G40" s="104"/>
      <c r="H40" s="104"/>
      <c r="I40" s="104"/>
      <c r="J40" s="104"/>
      <c r="K40" s="104"/>
      <c r="L40" s="104"/>
      <c r="M40" s="104"/>
      <c r="N40" s="104"/>
      <c r="O40" s="104"/>
      <c r="P40" s="104"/>
      <c r="Q40" s="104"/>
    </row>
    <row r="41" spans="1:18" ht="20.25" customHeight="1">
      <c r="A41" s="104"/>
      <c r="B41" s="104"/>
      <c r="C41" s="104"/>
      <c r="D41" s="104"/>
      <c r="E41" s="104"/>
      <c r="F41" s="104"/>
      <c r="G41" s="104"/>
      <c r="H41" s="104"/>
      <c r="I41" s="104"/>
      <c r="J41" s="104"/>
      <c r="K41" s="104"/>
      <c r="L41" s="104"/>
      <c r="M41" s="104"/>
      <c r="N41" s="104"/>
      <c r="O41" s="104"/>
      <c r="P41" s="104"/>
      <c r="Q41" s="104"/>
    </row>
    <row r="42" spans="1:18" ht="20.25" customHeight="1">
      <c r="A42" s="104"/>
      <c r="B42" s="104"/>
      <c r="C42" s="104"/>
      <c r="D42" s="104"/>
      <c r="E42" s="104"/>
      <c r="F42" s="104"/>
      <c r="G42" s="104"/>
      <c r="H42" s="104"/>
      <c r="I42" s="104"/>
      <c r="J42" s="104"/>
      <c r="K42" s="104"/>
      <c r="L42" s="104"/>
      <c r="M42" s="104"/>
      <c r="N42" s="104"/>
      <c r="O42" s="104"/>
      <c r="P42" s="104"/>
      <c r="Q42" s="104"/>
    </row>
    <row r="43" spans="1:18" ht="17.25" customHeight="1">
      <c r="A43" s="104"/>
      <c r="B43" s="104"/>
      <c r="C43" s="104"/>
      <c r="D43" s="104"/>
      <c r="E43" s="104"/>
      <c r="F43" s="104"/>
      <c r="G43" s="104"/>
      <c r="H43" s="104"/>
      <c r="I43" s="104"/>
      <c r="J43" s="104"/>
      <c r="K43" s="104"/>
      <c r="L43" s="104"/>
      <c r="M43" s="104"/>
      <c r="N43" s="104"/>
      <c r="O43" s="104"/>
      <c r="P43" s="104"/>
      <c r="Q43" s="104"/>
    </row>
    <row r="44" spans="1:18" ht="17.25" customHeight="1">
      <c r="A44" s="104"/>
      <c r="B44" s="104"/>
      <c r="C44" s="104"/>
      <c r="D44" s="104"/>
      <c r="E44" s="104"/>
      <c r="F44" s="104"/>
      <c r="G44" s="104"/>
      <c r="H44" s="104"/>
      <c r="I44" s="104"/>
      <c r="J44" s="104"/>
      <c r="K44" s="104"/>
      <c r="L44" s="104"/>
      <c r="M44" s="104"/>
      <c r="N44" s="104"/>
      <c r="O44" s="104"/>
      <c r="P44" s="104"/>
      <c r="Q44" s="104"/>
    </row>
    <row r="45" spans="1:18" ht="17.25" customHeight="1">
      <c r="A45" s="104"/>
      <c r="B45" s="104"/>
      <c r="C45" s="104"/>
      <c r="D45" s="104"/>
      <c r="E45" s="104"/>
      <c r="F45" s="104"/>
      <c r="G45" s="104"/>
      <c r="H45" s="104"/>
      <c r="I45" s="104"/>
      <c r="J45" s="104"/>
      <c r="K45" s="104"/>
      <c r="L45" s="104"/>
      <c r="M45" s="104"/>
      <c r="N45" s="104"/>
      <c r="O45" s="104"/>
      <c r="P45" s="104"/>
      <c r="Q45" s="104"/>
    </row>
    <row r="46" spans="1:18" ht="17.25" customHeight="1">
      <c r="A46" s="104"/>
      <c r="B46" s="104"/>
      <c r="C46" s="104"/>
      <c r="D46" s="104"/>
      <c r="E46" s="104"/>
      <c r="F46" s="104"/>
      <c r="G46" s="104"/>
      <c r="H46" s="104"/>
      <c r="I46" s="104"/>
      <c r="J46" s="104"/>
      <c r="K46" s="104"/>
      <c r="L46" s="104"/>
      <c r="M46" s="104"/>
      <c r="N46" s="104"/>
      <c r="O46" s="104"/>
      <c r="P46" s="104"/>
      <c r="Q46" s="104"/>
    </row>
    <row r="47" spans="1:18" ht="17.25" customHeight="1">
      <c r="A47" s="104"/>
      <c r="B47" s="104"/>
      <c r="C47" s="104"/>
      <c r="D47" s="104"/>
      <c r="E47" s="104"/>
      <c r="F47" s="104"/>
      <c r="G47" s="104"/>
      <c r="H47" s="104"/>
      <c r="I47" s="104"/>
      <c r="J47" s="104"/>
      <c r="K47" s="104"/>
      <c r="L47" s="104"/>
      <c r="M47" s="104"/>
      <c r="N47" s="104"/>
      <c r="O47" s="104"/>
      <c r="P47" s="104"/>
      <c r="Q47" s="104"/>
    </row>
    <row r="48" spans="1:18" ht="17.25" customHeight="1">
      <c r="A48" s="104"/>
      <c r="B48" s="104"/>
      <c r="C48" s="104"/>
      <c r="D48" s="104"/>
      <c r="E48" s="104"/>
      <c r="F48" s="104"/>
      <c r="G48" s="104"/>
      <c r="H48" s="104"/>
      <c r="I48" s="104"/>
      <c r="J48" s="104"/>
      <c r="K48" s="104"/>
      <c r="L48" s="104"/>
      <c r="M48" s="104"/>
      <c r="N48" s="104"/>
      <c r="O48" s="104"/>
      <c r="P48" s="104"/>
      <c r="Q48" s="104"/>
    </row>
    <row r="49" spans="1:17" ht="17.25" customHeight="1">
      <c r="A49" s="104"/>
      <c r="B49" s="104"/>
      <c r="C49" s="104"/>
      <c r="D49" s="104"/>
      <c r="E49" s="104"/>
      <c r="F49" s="104"/>
      <c r="G49" s="104"/>
      <c r="H49" s="104"/>
      <c r="I49" s="104"/>
      <c r="J49" s="104"/>
      <c r="K49" s="104"/>
      <c r="L49" s="104"/>
      <c r="M49" s="104"/>
      <c r="N49" s="104"/>
      <c r="O49" s="104"/>
      <c r="P49" s="104"/>
      <c r="Q49" s="104"/>
    </row>
    <row r="50" spans="1:17" ht="17.25" customHeight="1">
      <c r="A50" s="104"/>
      <c r="B50" s="104"/>
      <c r="C50" s="104"/>
      <c r="D50" s="104"/>
      <c r="E50" s="104"/>
      <c r="F50" s="104"/>
      <c r="G50" s="104"/>
      <c r="H50" s="104"/>
      <c r="I50" s="104"/>
      <c r="J50" s="104"/>
      <c r="K50" s="104"/>
      <c r="L50" s="104"/>
      <c r="M50" s="104"/>
      <c r="N50" s="104"/>
      <c r="O50" s="104"/>
      <c r="P50" s="104"/>
      <c r="Q50" s="104"/>
    </row>
    <row r="51" spans="1:17" ht="17.25" customHeight="1">
      <c r="A51" s="104"/>
      <c r="B51" s="104"/>
      <c r="C51" s="104"/>
      <c r="D51" s="104"/>
      <c r="E51" s="104"/>
      <c r="F51" s="104"/>
      <c r="G51" s="104"/>
      <c r="H51" s="104"/>
      <c r="I51" s="104"/>
      <c r="J51" s="104"/>
      <c r="K51" s="104"/>
      <c r="L51" s="104"/>
      <c r="M51" s="104"/>
      <c r="N51" s="104"/>
      <c r="O51" s="104"/>
      <c r="P51" s="104"/>
      <c r="Q51" s="104"/>
    </row>
    <row r="52" spans="1:17" ht="15" customHeight="1">
      <c r="A52" s="104"/>
      <c r="B52" s="104"/>
      <c r="C52" s="104"/>
      <c r="D52" s="104"/>
      <c r="E52" s="104"/>
      <c r="F52" s="104"/>
      <c r="G52" s="104"/>
      <c r="H52" s="104"/>
      <c r="I52" s="104"/>
      <c r="J52" s="104"/>
      <c r="K52" s="104"/>
      <c r="L52" s="104"/>
      <c r="M52" s="104"/>
      <c r="N52" s="104"/>
      <c r="O52" s="104"/>
      <c r="P52" s="104"/>
      <c r="Q52" s="104"/>
    </row>
    <row r="53" spans="1:17" ht="15" customHeight="1"/>
    <row r="54" spans="1:17" ht="15" customHeight="1"/>
    <row r="55" spans="1:17" ht="15" customHeight="1"/>
    <row r="56" spans="1:17" ht="15" customHeight="1"/>
  </sheetData>
  <mergeCells count="37">
    <mergeCell ref="C22:D22"/>
    <mergeCell ref="A17:Q17"/>
    <mergeCell ref="C20:D20"/>
    <mergeCell ref="F20:I20"/>
    <mergeCell ref="M1:Q1"/>
    <mergeCell ref="M2:Q2"/>
    <mergeCell ref="I8:J8"/>
    <mergeCell ref="I9:J9"/>
    <mergeCell ref="I10:J10"/>
    <mergeCell ref="L8:P8"/>
    <mergeCell ref="L9:P9"/>
    <mergeCell ref="L10:P10"/>
    <mergeCell ref="A13:Q13"/>
    <mergeCell ref="A15:Q15"/>
    <mergeCell ref="C30:P30"/>
    <mergeCell ref="C31:P31"/>
    <mergeCell ref="C32:P32"/>
    <mergeCell ref="B23:C23"/>
    <mergeCell ref="B24:C24"/>
    <mergeCell ref="B25:C25"/>
    <mergeCell ref="C27:D27"/>
    <mergeCell ref="B37:E37"/>
    <mergeCell ref="F37:P37"/>
    <mergeCell ref="B34:E34"/>
    <mergeCell ref="R1:T1"/>
    <mergeCell ref="R2:T2"/>
    <mergeCell ref="R9:V9"/>
    <mergeCell ref="R10:U10"/>
    <mergeCell ref="R11:V11"/>
    <mergeCell ref="B35:E35"/>
    <mergeCell ref="B36:E36"/>
    <mergeCell ref="F35:P35"/>
    <mergeCell ref="F36:I36"/>
    <mergeCell ref="J36:L36"/>
    <mergeCell ref="M36:P36"/>
    <mergeCell ref="C28:P28"/>
    <mergeCell ref="C29:P29"/>
  </mergeCells>
  <phoneticPr fontId="3"/>
  <pageMargins left="0.70866141732283472" right="0.70866141732283472" top="0.9" bottom="0.59" header="0.52" footer="0.31496062992125984"/>
  <pageSetup paperSize="9" orientation="portrait" r:id="rId1"/>
  <headerFooter>
    <oddHeader>&amp;L様式第5号（第16条関係）</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34"/>
  <sheetViews>
    <sheetView showGridLines="0" view="pageBreakPreview" zoomScale="85" zoomScaleNormal="100" zoomScaleSheetLayoutView="85" workbookViewId="0">
      <selection activeCell="M16" sqref="M16"/>
    </sheetView>
  </sheetViews>
  <sheetFormatPr defaultRowHeight="12"/>
  <cols>
    <col min="1" max="1" width="0.75" style="1" customWidth="1"/>
    <col min="2" max="2" width="16.375" style="1" customWidth="1"/>
    <col min="3" max="3" width="9" style="1" customWidth="1"/>
    <col min="4" max="4" width="11.375" style="1" customWidth="1"/>
    <col min="5" max="20" width="9.875" style="1" customWidth="1"/>
    <col min="21" max="21" width="1.75" style="1" customWidth="1"/>
    <col min="22" max="16384" width="9" style="1"/>
  </cols>
  <sheetData>
    <row r="1" spans="2:22" ht="18.75" customHeight="1">
      <c r="P1" s="2"/>
      <c r="Q1" s="225"/>
      <c r="R1" s="225"/>
      <c r="S1" s="225"/>
      <c r="T1" s="225"/>
    </row>
    <row r="2" spans="2:22" ht="18.75" customHeight="1">
      <c r="P2" s="3" t="s">
        <v>0</v>
      </c>
      <c r="Q2" s="226"/>
      <c r="R2" s="226"/>
      <c r="S2" s="226"/>
      <c r="T2" s="226"/>
    </row>
    <row r="3" spans="2:22" ht="24.75" customHeight="1">
      <c r="B3" s="4" t="s">
        <v>100</v>
      </c>
    </row>
    <row r="4" spans="2:22" ht="18.75" customHeight="1" thickBot="1">
      <c r="T4" s="5" t="s">
        <v>1</v>
      </c>
    </row>
    <row r="5" spans="2:22" ht="21" customHeight="1">
      <c r="B5" s="227" t="s">
        <v>101</v>
      </c>
      <c r="C5" s="230" t="s">
        <v>2</v>
      </c>
      <c r="D5" s="231"/>
      <c r="E5" s="232" t="s">
        <v>3</v>
      </c>
      <c r="F5" s="233"/>
      <c r="G5" s="233"/>
      <c r="H5" s="234"/>
      <c r="I5" s="233" t="s">
        <v>4</v>
      </c>
      <c r="J5" s="233"/>
      <c r="K5" s="234"/>
      <c r="L5" s="232" t="s">
        <v>5</v>
      </c>
      <c r="M5" s="233"/>
      <c r="N5" s="234"/>
      <c r="O5" s="6"/>
      <c r="P5" s="235" t="s">
        <v>6</v>
      </c>
      <c r="Q5" s="235" t="s">
        <v>7</v>
      </c>
      <c r="R5" s="238" t="s">
        <v>8</v>
      </c>
      <c r="S5" s="241" t="s">
        <v>9</v>
      </c>
      <c r="T5" s="242"/>
    </row>
    <row r="6" spans="2:22" ht="18" customHeight="1">
      <c r="B6" s="228"/>
      <c r="C6" s="7" t="s">
        <v>10</v>
      </c>
      <c r="D6" s="7" t="s">
        <v>11</v>
      </c>
      <c r="E6" s="247" t="s">
        <v>12</v>
      </c>
      <c r="F6" s="248"/>
      <c r="G6" s="247" t="s">
        <v>13</v>
      </c>
      <c r="H6" s="248"/>
      <c r="I6" s="249" t="s">
        <v>14</v>
      </c>
      <c r="J6" s="251" t="s">
        <v>15</v>
      </c>
      <c r="K6" s="215" t="s">
        <v>16</v>
      </c>
      <c r="L6" s="213" t="s">
        <v>17</v>
      </c>
      <c r="M6" s="215" t="s">
        <v>18</v>
      </c>
      <c r="N6" s="218" t="s">
        <v>19</v>
      </c>
      <c r="O6" s="215" t="s">
        <v>20</v>
      </c>
      <c r="P6" s="236"/>
      <c r="Q6" s="236"/>
      <c r="R6" s="239"/>
      <c r="S6" s="243"/>
      <c r="T6" s="244"/>
    </row>
    <row r="7" spans="2:22" ht="18" customHeight="1">
      <c r="B7" s="228"/>
      <c r="C7" s="221" t="s">
        <v>21</v>
      </c>
      <c r="D7" s="221" t="s">
        <v>22</v>
      </c>
      <c r="E7" s="8"/>
      <c r="F7" s="222" t="s">
        <v>23</v>
      </c>
      <c r="G7" s="8"/>
      <c r="H7" s="222" t="s">
        <v>23</v>
      </c>
      <c r="I7" s="249"/>
      <c r="J7" s="251"/>
      <c r="K7" s="216"/>
      <c r="L7" s="213"/>
      <c r="M7" s="216"/>
      <c r="N7" s="219"/>
      <c r="O7" s="215"/>
      <c r="P7" s="236"/>
      <c r="Q7" s="236"/>
      <c r="R7" s="239"/>
      <c r="S7" s="245"/>
      <c r="T7" s="246"/>
    </row>
    <row r="8" spans="2:22" ht="57" customHeight="1" thickBot="1">
      <c r="B8" s="229"/>
      <c r="C8" s="214"/>
      <c r="D8" s="214"/>
      <c r="E8" s="9"/>
      <c r="F8" s="223"/>
      <c r="G8" s="9"/>
      <c r="H8" s="224"/>
      <c r="I8" s="250"/>
      <c r="J8" s="237"/>
      <c r="K8" s="217"/>
      <c r="L8" s="214"/>
      <c r="M8" s="217"/>
      <c r="N8" s="220"/>
      <c r="O8" s="217"/>
      <c r="P8" s="237"/>
      <c r="Q8" s="237"/>
      <c r="R8" s="240"/>
      <c r="S8" s="10" t="s">
        <v>24</v>
      </c>
      <c r="T8" s="11" t="s">
        <v>25</v>
      </c>
    </row>
    <row r="9" spans="2:22" ht="5.25" customHeight="1" thickTop="1" thickBot="1">
      <c r="B9" s="12"/>
      <c r="C9" s="13"/>
      <c r="D9" s="13"/>
      <c r="E9" s="14"/>
      <c r="F9" s="15"/>
      <c r="G9" s="14"/>
      <c r="H9" s="16"/>
      <c r="I9" s="17"/>
      <c r="J9" s="18"/>
      <c r="K9" s="18"/>
      <c r="L9" s="13"/>
      <c r="M9" s="18"/>
      <c r="N9" s="19"/>
      <c r="O9" s="18"/>
      <c r="P9" s="19"/>
      <c r="Q9" s="114"/>
      <c r="R9" s="19"/>
      <c r="S9" s="17"/>
      <c r="T9" s="20"/>
    </row>
    <row r="10" spans="2:22" s="24" customFormat="1" ht="15.75" customHeight="1" thickTop="1">
      <c r="B10" s="151"/>
      <c r="C10" s="210"/>
      <c r="D10" s="152" t="s">
        <v>26</v>
      </c>
      <c r="E10" s="152"/>
      <c r="F10" s="152"/>
      <c r="G10" s="152" t="s">
        <v>27</v>
      </c>
      <c r="H10" s="153" t="s">
        <v>28</v>
      </c>
      <c r="I10" s="202"/>
      <c r="J10" s="204"/>
      <c r="K10" s="204"/>
      <c r="L10" s="143" t="s">
        <v>29</v>
      </c>
      <c r="M10" s="143" t="s">
        <v>30</v>
      </c>
      <c r="N10" s="143" t="s">
        <v>31</v>
      </c>
      <c r="O10" s="143" t="s">
        <v>32</v>
      </c>
      <c r="P10" s="144" t="s">
        <v>33</v>
      </c>
      <c r="Q10" s="21" t="s">
        <v>34</v>
      </c>
      <c r="R10" s="21" t="s">
        <v>35</v>
      </c>
      <c r="S10" s="22" t="s">
        <v>36</v>
      </c>
      <c r="T10" s="23" t="s">
        <v>37</v>
      </c>
    </row>
    <row r="11" spans="2:22" s="24" customFormat="1" ht="32.25" customHeight="1">
      <c r="B11" s="154" t="s">
        <v>105</v>
      </c>
      <c r="C11" s="201"/>
      <c r="D11" s="140"/>
      <c r="E11" s="140"/>
      <c r="F11" s="140"/>
      <c r="G11" s="140"/>
      <c r="H11" s="155"/>
      <c r="I11" s="203"/>
      <c r="J11" s="205"/>
      <c r="K11" s="205"/>
      <c r="L11" s="145">
        <f>ROUNDDOWN(D11*0.01,0)</f>
        <v>0</v>
      </c>
      <c r="M11" s="145">
        <f>IF(G11-L11&lt;0,0,G11-L11)</f>
        <v>0</v>
      </c>
      <c r="N11" s="145">
        <f>ROUNDDOWN(M11/2,0)</f>
        <v>0</v>
      </c>
      <c r="O11" s="145">
        <f>N11</f>
        <v>0</v>
      </c>
      <c r="P11" s="146" t="e">
        <f>IF(O11&lt;0,0,ROUNDDOWN(O11*ROUND(H11/G11,4),0))</f>
        <v>#DIV/0!</v>
      </c>
      <c r="Q11" s="25"/>
      <c r="R11" s="25"/>
      <c r="S11" s="27"/>
      <c r="T11" s="26"/>
      <c r="V11" s="24" t="s">
        <v>103</v>
      </c>
    </row>
    <row r="12" spans="2:22" s="24" customFormat="1" ht="15.75" customHeight="1">
      <c r="B12" s="156"/>
      <c r="C12" s="200"/>
      <c r="D12" s="115" t="s">
        <v>26</v>
      </c>
      <c r="E12" s="115"/>
      <c r="F12" s="115"/>
      <c r="G12" s="115" t="s">
        <v>27</v>
      </c>
      <c r="H12" s="157" t="s">
        <v>28</v>
      </c>
      <c r="I12" s="202"/>
      <c r="J12" s="204"/>
      <c r="K12" s="204"/>
      <c r="L12" s="143" t="s">
        <v>29</v>
      </c>
      <c r="M12" s="143" t="s">
        <v>30</v>
      </c>
      <c r="N12" s="143" t="s">
        <v>31</v>
      </c>
      <c r="O12" s="143" t="s">
        <v>32</v>
      </c>
      <c r="P12" s="144" t="s">
        <v>33</v>
      </c>
      <c r="Q12" s="21" t="s">
        <v>34</v>
      </c>
      <c r="R12" s="21" t="s">
        <v>35</v>
      </c>
      <c r="S12" s="22" t="s">
        <v>36</v>
      </c>
      <c r="T12" s="23" t="s">
        <v>37</v>
      </c>
    </row>
    <row r="13" spans="2:22" s="24" customFormat="1" ht="32.25" customHeight="1">
      <c r="B13" s="154" t="s">
        <v>155</v>
      </c>
      <c r="C13" s="201"/>
      <c r="D13" s="140"/>
      <c r="E13" s="140"/>
      <c r="F13" s="140"/>
      <c r="G13" s="140"/>
      <c r="H13" s="155"/>
      <c r="I13" s="203"/>
      <c r="J13" s="205"/>
      <c r="K13" s="205"/>
      <c r="L13" s="145">
        <f>ROUNDDOWN(D13*0.01,0)</f>
        <v>0</v>
      </c>
      <c r="M13" s="145">
        <f>IF(G13-L13&lt;0,0,G13-L13)</f>
        <v>0</v>
      </c>
      <c r="N13" s="145">
        <f>ROUNDDOWN(M13/2,0)</f>
        <v>0</v>
      </c>
      <c r="O13" s="145">
        <f>N13</f>
        <v>0</v>
      </c>
      <c r="P13" s="146" t="e">
        <f>IF(O13&lt;0,0,ROUNDDOWN(O13*ROUND(H13/G13,4),0))</f>
        <v>#DIV/0!</v>
      </c>
      <c r="Q13" s="25"/>
      <c r="R13" s="25"/>
      <c r="S13" s="27"/>
      <c r="T13" s="26"/>
      <c r="V13" s="24" t="s">
        <v>103</v>
      </c>
    </row>
    <row r="14" spans="2:22" s="24" customFormat="1" ht="15.75" customHeight="1">
      <c r="B14" s="158"/>
      <c r="C14" s="206"/>
      <c r="D14" s="28" t="s">
        <v>26</v>
      </c>
      <c r="E14" s="28"/>
      <c r="F14" s="28"/>
      <c r="G14" s="28" t="s">
        <v>27</v>
      </c>
      <c r="H14" s="159" t="s">
        <v>28</v>
      </c>
      <c r="I14" s="207"/>
      <c r="J14" s="208"/>
      <c r="K14" s="208"/>
      <c r="L14" s="147" t="s">
        <v>29</v>
      </c>
      <c r="M14" s="147" t="s">
        <v>30</v>
      </c>
      <c r="N14" s="147" t="s">
        <v>31</v>
      </c>
      <c r="O14" s="147" t="s">
        <v>32</v>
      </c>
      <c r="P14" s="148" t="s">
        <v>33</v>
      </c>
      <c r="Q14" s="29" t="s">
        <v>34</v>
      </c>
      <c r="R14" s="29" t="s">
        <v>35</v>
      </c>
      <c r="S14" s="31" t="s">
        <v>36</v>
      </c>
      <c r="T14" s="30" t="s">
        <v>37</v>
      </c>
    </row>
    <row r="15" spans="2:22" s="24" customFormat="1" ht="32.25" customHeight="1">
      <c r="B15" s="154" t="s">
        <v>106</v>
      </c>
      <c r="C15" s="201"/>
      <c r="D15" s="140"/>
      <c r="E15" s="140"/>
      <c r="F15" s="140"/>
      <c r="G15" s="140"/>
      <c r="H15" s="155"/>
      <c r="I15" s="203"/>
      <c r="J15" s="205"/>
      <c r="K15" s="205"/>
      <c r="L15" s="145">
        <f>ROUNDDOWN(D15*0.01,0)</f>
        <v>0</v>
      </c>
      <c r="M15" s="145">
        <f>IF(G15-L15&lt;0,0,G15-L15)</f>
        <v>0</v>
      </c>
      <c r="N15" s="145">
        <f>ROUNDDOWN(M15/2,0)</f>
        <v>0</v>
      </c>
      <c r="O15" s="145">
        <f>N15</f>
        <v>0</v>
      </c>
      <c r="P15" s="146" t="e">
        <f>IF(O15&lt;0,0,ROUNDDOWN(O15*ROUND(H15/G15,4),0))</f>
        <v>#DIV/0!</v>
      </c>
      <c r="Q15" s="25"/>
      <c r="R15" s="25"/>
      <c r="S15" s="27"/>
      <c r="T15" s="26"/>
      <c r="V15" s="24" t="s">
        <v>103</v>
      </c>
    </row>
    <row r="16" spans="2:22" s="24" customFormat="1" ht="15.75" customHeight="1">
      <c r="B16" s="158"/>
      <c r="C16" s="206"/>
      <c r="D16" s="28" t="s">
        <v>26</v>
      </c>
      <c r="E16" s="28"/>
      <c r="F16" s="28"/>
      <c r="G16" s="28" t="s">
        <v>27</v>
      </c>
      <c r="H16" s="159" t="s">
        <v>28</v>
      </c>
      <c r="I16" s="207"/>
      <c r="J16" s="208"/>
      <c r="K16" s="208"/>
      <c r="L16" s="147" t="s">
        <v>29</v>
      </c>
      <c r="M16" s="147" t="s">
        <v>30</v>
      </c>
      <c r="N16" s="147" t="s">
        <v>31</v>
      </c>
      <c r="O16" s="147" t="s">
        <v>32</v>
      </c>
      <c r="P16" s="148" t="s">
        <v>33</v>
      </c>
      <c r="Q16" s="29" t="s">
        <v>34</v>
      </c>
      <c r="R16" s="29" t="s">
        <v>35</v>
      </c>
      <c r="S16" s="31" t="s">
        <v>36</v>
      </c>
      <c r="T16" s="30" t="s">
        <v>37</v>
      </c>
    </row>
    <row r="17" spans="2:22" s="24" customFormat="1" ht="32.25" customHeight="1">
      <c r="B17" s="154" t="s">
        <v>156</v>
      </c>
      <c r="C17" s="201"/>
      <c r="D17" s="140"/>
      <c r="E17" s="140"/>
      <c r="F17" s="140"/>
      <c r="G17" s="140"/>
      <c r="H17" s="155"/>
      <c r="I17" s="203"/>
      <c r="J17" s="205"/>
      <c r="K17" s="205"/>
      <c r="L17" s="145">
        <f>ROUNDDOWN(D17*0.01,0)</f>
        <v>0</v>
      </c>
      <c r="M17" s="145">
        <f>IF(G17-L17&lt;0,0,G17-L17)</f>
        <v>0</v>
      </c>
      <c r="N17" s="145">
        <f>ROUNDDOWN(M17/2,0)</f>
        <v>0</v>
      </c>
      <c r="O17" s="145">
        <f>N17</f>
        <v>0</v>
      </c>
      <c r="P17" s="146" t="e">
        <f>IF(O17&lt;0,0,ROUNDDOWN(O17*ROUND(H17/G17,4),0))</f>
        <v>#DIV/0!</v>
      </c>
      <c r="Q17" s="25"/>
      <c r="R17" s="25"/>
      <c r="S17" s="27"/>
      <c r="T17" s="26"/>
      <c r="V17" s="24" t="s">
        <v>103</v>
      </c>
    </row>
    <row r="18" spans="2:22" s="24" customFormat="1" ht="15.75" customHeight="1">
      <c r="B18" s="160"/>
      <c r="C18" s="206"/>
      <c r="D18" s="28" t="s">
        <v>26</v>
      </c>
      <c r="E18" s="28"/>
      <c r="F18" s="28"/>
      <c r="G18" s="28" t="s">
        <v>27</v>
      </c>
      <c r="H18" s="159" t="s">
        <v>28</v>
      </c>
      <c r="I18" s="207"/>
      <c r="J18" s="208"/>
      <c r="K18" s="208"/>
      <c r="L18" s="147" t="s">
        <v>29</v>
      </c>
      <c r="M18" s="147" t="s">
        <v>30</v>
      </c>
      <c r="N18" s="147" t="s">
        <v>31</v>
      </c>
      <c r="O18" s="147" t="s">
        <v>32</v>
      </c>
      <c r="P18" s="148" t="s">
        <v>33</v>
      </c>
      <c r="Q18" s="29" t="s">
        <v>34</v>
      </c>
      <c r="R18" s="29" t="s">
        <v>35</v>
      </c>
      <c r="S18" s="31" t="s">
        <v>36</v>
      </c>
      <c r="T18" s="30" t="s">
        <v>37</v>
      </c>
    </row>
    <row r="19" spans="2:22" s="24" customFormat="1" ht="32.25" customHeight="1">
      <c r="B19" s="154" t="s">
        <v>107</v>
      </c>
      <c r="C19" s="201"/>
      <c r="D19" s="140"/>
      <c r="E19" s="140"/>
      <c r="F19" s="140"/>
      <c r="G19" s="140"/>
      <c r="H19" s="155"/>
      <c r="I19" s="203"/>
      <c r="J19" s="205"/>
      <c r="K19" s="205"/>
      <c r="L19" s="145">
        <f>ROUNDDOWN(D19*0.01,0)</f>
        <v>0</v>
      </c>
      <c r="M19" s="145">
        <f>IF(G19-L19&lt;0,0,G19-L19)</f>
        <v>0</v>
      </c>
      <c r="N19" s="145">
        <f>ROUNDDOWN(M19/2,0)</f>
        <v>0</v>
      </c>
      <c r="O19" s="145">
        <f>N19</f>
        <v>0</v>
      </c>
      <c r="P19" s="146" t="e">
        <f>IF(O19&lt;0,0,ROUNDDOWN(O19*ROUND(H19/G19,4),0))</f>
        <v>#DIV/0!</v>
      </c>
      <c r="Q19" s="25"/>
      <c r="R19" s="25"/>
      <c r="S19" s="27"/>
      <c r="T19" s="26"/>
      <c r="V19" s="24" t="s">
        <v>103</v>
      </c>
    </row>
    <row r="20" spans="2:22" s="24" customFormat="1" ht="15.75" customHeight="1">
      <c r="B20" s="160"/>
      <c r="C20" s="206"/>
      <c r="D20" s="28" t="s">
        <v>26</v>
      </c>
      <c r="E20" s="28"/>
      <c r="F20" s="28"/>
      <c r="G20" s="28" t="s">
        <v>27</v>
      </c>
      <c r="H20" s="159" t="s">
        <v>28</v>
      </c>
      <c r="I20" s="149" t="s">
        <v>38</v>
      </c>
      <c r="J20" s="113" t="s">
        <v>39</v>
      </c>
      <c r="K20" s="147" t="s">
        <v>40</v>
      </c>
      <c r="L20" s="147" t="s">
        <v>29</v>
      </c>
      <c r="M20" s="147" t="s">
        <v>41</v>
      </c>
      <c r="N20" s="147" t="s">
        <v>31</v>
      </c>
      <c r="O20" s="147" t="s">
        <v>42</v>
      </c>
      <c r="P20" s="148" t="s">
        <v>33</v>
      </c>
      <c r="Q20" s="29" t="s">
        <v>34</v>
      </c>
      <c r="R20" s="29" t="s">
        <v>35</v>
      </c>
      <c r="S20" s="31" t="s">
        <v>36</v>
      </c>
      <c r="T20" s="30" t="s">
        <v>37</v>
      </c>
    </row>
    <row r="21" spans="2:22" s="24" customFormat="1" ht="32.25" customHeight="1" thickBot="1">
      <c r="B21" s="161" t="s">
        <v>102</v>
      </c>
      <c r="C21" s="209"/>
      <c r="D21" s="162"/>
      <c r="E21" s="162"/>
      <c r="F21" s="162"/>
      <c r="G21" s="162"/>
      <c r="H21" s="163"/>
      <c r="I21" s="150">
        <f>ROUNDDOWN(D21*0.1,0)</f>
        <v>0</v>
      </c>
      <c r="J21" s="145">
        <f>IF(G21-I21&lt;0,0,G21-I21)</f>
        <v>0</v>
      </c>
      <c r="K21" s="145">
        <f>J21*10/10</f>
        <v>0</v>
      </c>
      <c r="L21" s="145">
        <f>ROUNDDOWN(D21*0.01,0)</f>
        <v>0</v>
      </c>
      <c r="M21" s="145">
        <f>IF(G21-L21-J21&lt;0,0,G21-L21-J21)</f>
        <v>0</v>
      </c>
      <c r="N21" s="145">
        <f>ROUNDDOWN(M21/2,0)</f>
        <v>0</v>
      </c>
      <c r="O21" s="145">
        <f>K21+N21</f>
        <v>0</v>
      </c>
      <c r="P21" s="146" t="e">
        <f>IF(O21&lt;0,0,ROUNDDOWN(O21*ROUND(H21/G21,4),0))</f>
        <v>#DIV/0!</v>
      </c>
      <c r="Q21" s="25"/>
      <c r="R21" s="25"/>
      <c r="S21" s="27"/>
      <c r="T21" s="26"/>
      <c r="V21" s="103" t="s">
        <v>104</v>
      </c>
    </row>
    <row r="22" spans="2:22" ht="15.75" customHeight="1" thickTop="1">
      <c r="B22" s="211" t="s">
        <v>43</v>
      </c>
      <c r="C22" s="32"/>
      <c r="D22" s="33"/>
      <c r="E22" s="33"/>
      <c r="F22" s="33"/>
      <c r="G22" s="33"/>
      <c r="H22" s="33"/>
      <c r="I22" s="34"/>
      <c r="J22" s="34"/>
      <c r="K22" s="34"/>
      <c r="L22" s="34"/>
      <c r="M22" s="34"/>
      <c r="N22" s="34"/>
      <c r="O22" s="35"/>
      <c r="P22" s="141" t="s">
        <v>44</v>
      </c>
      <c r="Q22" s="37"/>
      <c r="R22" s="37"/>
      <c r="S22" s="36"/>
      <c r="T22" s="38"/>
    </row>
    <row r="23" spans="2:22" ht="33" customHeight="1" thickBot="1">
      <c r="B23" s="212"/>
      <c r="C23" s="39"/>
      <c r="D23" s="40"/>
      <c r="E23" s="40"/>
      <c r="F23" s="40"/>
      <c r="G23" s="40"/>
      <c r="H23" s="40"/>
      <c r="I23" s="40"/>
      <c r="J23" s="40"/>
      <c r="K23" s="40"/>
      <c r="L23" s="40"/>
      <c r="M23" s="40"/>
      <c r="N23" s="40"/>
      <c r="O23" s="41"/>
      <c r="P23" s="142" t="e">
        <f>P11+P13+P15+P17+P19+P21</f>
        <v>#DIV/0!</v>
      </c>
      <c r="Q23" s="43"/>
      <c r="R23" s="43"/>
      <c r="S23" s="42"/>
      <c r="T23" s="44"/>
    </row>
    <row r="24" spans="2:22" ht="18.75" customHeight="1">
      <c r="B24" s="1" t="s">
        <v>45</v>
      </c>
    </row>
    <row r="25" spans="2:22" ht="18.75" customHeight="1">
      <c r="B25" s="1" t="s">
        <v>46</v>
      </c>
    </row>
    <row r="33" spans="18:19">
      <c r="R33" s="199" t="s">
        <v>127</v>
      </c>
      <c r="S33" s="199"/>
    </row>
    <row r="34" spans="18:19">
      <c r="R34" s="199"/>
      <c r="S34" s="199"/>
    </row>
  </sheetData>
  <mergeCells count="47">
    <mergeCell ref="Q1:T1"/>
    <mergeCell ref="Q2:T2"/>
    <mergeCell ref="B5:B8"/>
    <mergeCell ref="C5:D5"/>
    <mergeCell ref="E5:H5"/>
    <mergeCell ref="I5:K5"/>
    <mergeCell ref="L5:N5"/>
    <mergeCell ref="P5:P8"/>
    <mergeCell ref="Q5:Q8"/>
    <mergeCell ref="R5:R8"/>
    <mergeCell ref="S5:T7"/>
    <mergeCell ref="E6:F6"/>
    <mergeCell ref="G6:H6"/>
    <mergeCell ref="I6:I8"/>
    <mergeCell ref="J6:J8"/>
    <mergeCell ref="K6:K8"/>
    <mergeCell ref="L6:L8"/>
    <mergeCell ref="M6:M8"/>
    <mergeCell ref="N6:N8"/>
    <mergeCell ref="O6:O8"/>
    <mergeCell ref="C7:C8"/>
    <mergeCell ref="D7:D8"/>
    <mergeCell ref="F7:F8"/>
    <mergeCell ref="H7:H8"/>
    <mergeCell ref="C10:C11"/>
    <mergeCell ref="B22:B23"/>
    <mergeCell ref="J10:J11"/>
    <mergeCell ref="K10:K11"/>
    <mergeCell ref="C14:C15"/>
    <mergeCell ref="I14:I15"/>
    <mergeCell ref="J14:J15"/>
    <mergeCell ref="K14:K15"/>
    <mergeCell ref="I10:I11"/>
    <mergeCell ref="R33:S34"/>
    <mergeCell ref="C12:C13"/>
    <mergeCell ref="I12:I13"/>
    <mergeCell ref="J12:J13"/>
    <mergeCell ref="K12:K13"/>
    <mergeCell ref="C16:C17"/>
    <mergeCell ref="I16:I17"/>
    <mergeCell ref="J16:J17"/>
    <mergeCell ref="K16:K17"/>
    <mergeCell ref="C18:C19"/>
    <mergeCell ref="I18:I19"/>
    <mergeCell ref="J18:J19"/>
    <mergeCell ref="K18:K19"/>
    <mergeCell ref="C20:C21"/>
  </mergeCells>
  <phoneticPr fontId="3"/>
  <printOptions horizontalCentered="1"/>
  <pageMargins left="0.35433070866141736" right="0.19685039370078741" top="0.94488188976377963" bottom="0.55118110236220474" header="0.51181102362204722" footer="0.51181102362204722"/>
  <pageSetup paperSize="9" scale="68" orientation="landscape" verticalDpi="300" r:id="rId1"/>
  <headerFooter alignWithMargins="0">
    <oddHeader>&amp;L別紙1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77"/>
  <sheetViews>
    <sheetView tabSelected="1" view="pageBreakPreview" zoomScaleNormal="100" workbookViewId="0">
      <selection activeCell="A3" sqref="A3:L3"/>
    </sheetView>
  </sheetViews>
  <sheetFormatPr defaultRowHeight="13.5"/>
  <cols>
    <col min="1" max="1" width="12.375" style="45" customWidth="1"/>
    <col min="2" max="2" width="7.875" style="45" customWidth="1"/>
    <col min="3" max="5" width="10.625" style="45" customWidth="1"/>
    <col min="6" max="6" width="5.25" style="45" customWidth="1"/>
    <col min="7" max="7" width="10.625" style="45" customWidth="1"/>
    <col min="8" max="8" width="3.625" style="45" customWidth="1"/>
    <col min="9" max="9" width="8.375" style="45" customWidth="1"/>
    <col min="10" max="10" width="1.375" style="45" customWidth="1"/>
    <col min="11" max="11" width="12.5" style="45" customWidth="1"/>
    <col min="12" max="12" width="12" style="45" customWidth="1"/>
    <col min="13" max="13" width="1.125" style="45" customWidth="1"/>
    <col min="14" max="14" width="9.625" style="45" customWidth="1"/>
    <col min="15" max="15" width="10" style="45" customWidth="1"/>
    <col min="16" max="16384" width="9" style="45"/>
  </cols>
  <sheetData>
    <row r="1" spans="1:15" ht="24.75" customHeight="1">
      <c r="A1" s="353" t="s">
        <v>99</v>
      </c>
      <c r="B1" s="353"/>
      <c r="C1" s="353"/>
      <c r="D1" s="353"/>
      <c r="E1" s="353"/>
      <c r="F1" s="353"/>
      <c r="G1" s="353"/>
      <c r="H1" s="353"/>
      <c r="I1" s="353"/>
      <c r="J1" s="353"/>
      <c r="K1" s="353"/>
      <c r="L1" s="353"/>
    </row>
    <row r="2" spans="1:15" ht="6.75" customHeight="1">
      <c r="A2" s="46"/>
    </row>
    <row r="3" spans="1:15" ht="22.5" customHeight="1">
      <c r="A3" s="354" t="s">
        <v>176</v>
      </c>
      <c r="B3" s="354"/>
      <c r="C3" s="354"/>
      <c r="D3" s="354"/>
      <c r="E3" s="354"/>
      <c r="F3" s="354"/>
      <c r="G3" s="354"/>
      <c r="H3" s="354"/>
      <c r="I3" s="354"/>
      <c r="J3" s="354"/>
      <c r="K3" s="354"/>
      <c r="L3" s="354"/>
    </row>
    <row r="4" spans="1:15" ht="18.75" customHeight="1">
      <c r="A4" s="47"/>
      <c r="B4" s="47"/>
      <c r="C4" s="47"/>
      <c r="D4" s="47"/>
      <c r="E4" s="47"/>
      <c r="F4" s="47"/>
      <c r="G4" s="47"/>
      <c r="H4" s="47"/>
      <c r="I4" s="47"/>
    </row>
    <row r="5" spans="1:15" ht="18.75" customHeight="1">
      <c r="A5" s="48" t="s">
        <v>47</v>
      </c>
      <c r="B5" s="46"/>
      <c r="C5" s="46"/>
      <c r="D5" s="46"/>
      <c r="E5" s="46"/>
      <c r="F5" s="46"/>
      <c r="G5" s="46"/>
      <c r="H5" s="355" t="s">
        <v>48</v>
      </c>
      <c r="I5" s="355"/>
      <c r="K5" s="356"/>
      <c r="L5" s="356"/>
    </row>
    <row r="6" spans="1:15" ht="18.75" customHeight="1">
      <c r="A6" s="48" t="s">
        <v>49</v>
      </c>
      <c r="B6" s="46"/>
      <c r="C6" s="46" t="s">
        <v>50</v>
      </c>
      <c r="D6" s="49" t="s">
        <v>51</v>
      </c>
      <c r="E6" s="357"/>
      <c r="F6" s="357"/>
      <c r="G6" s="357"/>
      <c r="H6" s="355" t="s">
        <v>52</v>
      </c>
      <c r="I6" s="355"/>
      <c r="K6" s="358"/>
      <c r="L6" s="358"/>
    </row>
    <row r="7" spans="1:15" ht="6.75" customHeight="1">
      <c r="A7" s="46"/>
      <c r="B7" s="46"/>
      <c r="C7" s="46"/>
      <c r="D7" s="46"/>
      <c r="E7" s="46"/>
      <c r="F7" s="46"/>
      <c r="G7" s="46"/>
      <c r="H7" s="46"/>
      <c r="I7" s="46"/>
    </row>
    <row r="8" spans="1:15" ht="18.75" customHeight="1">
      <c r="A8" s="50" t="s">
        <v>53</v>
      </c>
      <c r="B8" s="46"/>
      <c r="C8" s="46"/>
      <c r="D8" s="46"/>
      <c r="E8" s="46"/>
      <c r="F8" s="46"/>
      <c r="G8" s="46"/>
      <c r="H8" s="46"/>
      <c r="I8" s="46"/>
    </row>
    <row r="9" spans="1:15" ht="15" customHeight="1">
      <c r="A9" s="342" t="s">
        <v>54</v>
      </c>
      <c r="B9" s="344" t="s">
        <v>55</v>
      </c>
      <c r="C9" s="344"/>
      <c r="D9" s="344"/>
      <c r="E9" s="344"/>
      <c r="F9" s="344"/>
      <c r="G9" s="345"/>
      <c r="H9" s="51"/>
      <c r="I9" s="320" t="s">
        <v>56</v>
      </c>
      <c r="J9" s="346"/>
      <c r="K9" s="347"/>
      <c r="L9" s="52"/>
      <c r="O9" s="53"/>
    </row>
    <row r="10" spans="1:15" ht="15" customHeight="1">
      <c r="A10" s="343"/>
      <c r="B10" s="344" t="s">
        <v>57</v>
      </c>
      <c r="C10" s="54" t="s">
        <v>58</v>
      </c>
      <c r="D10" s="170"/>
      <c r="E10" s="55"/>
      <c r="F10" s="348" t="s">
        <v>59</v>
      </c>
      <c r="G10" s="344" t="s">
        <v>60</v>
      </c>
      <c r="H10" s="56"/>
      <c r="I10" s="293" t="s">
        <v>59</v>
      </c>
      <c r="J10" s="350"/>
      <c r="K10" s="294" t="s">
        <v>61</v>
      </c>
      <c r="L10" s="52"/>
    </row>
    <row r="11" spans="1:15" ht="15" customHeight="1" thickBot="1">
      <c r="A11" s="343"/>
      <c r="B11" s="297"/>
      <c r="C11" s="57"/>
      <c r="D11" s="58" t="s">
        <v>62</v>
      </c>
      <c r="E11" s="58" t="s">
        <v>63</v>
      </c>
      <c r="F11" s="349"/>
      <c r="G11" s="297"/>
      <c r="H11" s="56"/>
      <c r="I11" s="351"/>
      <c r="J11" s="352"/>
      <c r="K11" s="296"/>
      <c r="L11" s="52"/>
      <c r="O11" s="59"/>
    </row>
    <row r="12" spans="1:15" ht="17.25" customHeight="1" thickTop="1">
      <c r="A12" s="166" t="s">
        <v>164</v>
      </c>
      <c r="B12" s="60"/>
      <c r="C12" s="61"/>
      <c r="D12" s="61"/>
      <c r="E12" s="61"/>
      <c r="F12" s="61"/>
      <c r="G12" s="61"/>
      <c r="H12" s="62"/>
      <c r="I12" s="284"/>
      <c r="J12" s="341"/>
      <c r="K12" s="63"/>
      <c r="L12" s="64"/>
    </row>
    <row r="13" spans="1:15" ht="17.25" customHeight="1">
      <c r="A13" s="65" t="s">
        <v>165</v>
      </c>
      <c r="B13" s="66"/>
      <c r="C13" s="67"/>
      <c r="D13" s="67"/>
      <c r="E13" s="67"/>
      <c r="F13" s="67"/>
      <c r="G13" s="67"/>
      <c r="H13" s="62"/>
      <c r="I13" s="337"/>
      <c r="J13" s="338"/>
      <c r="K13" s="68"/>
      <c r="L13" s="64"/>
    </row>
    <row r="14" spans="1:15" ht="17.25" customHeight="1">
      <c r="A14" s="65" t="s">
        <v>166</v>
      </c>
      <c r="B14" s="66"/>
      <c r="C14" s="67"/>
      <c r="D14" s="67"/>
      <c r="E14" s="67"/>
      <c r="F14" s="67"/>
      <c r="G14" s="67"/>
      <c r="H14" s="62"/>
      <c r="I14" s="337"/>
      <c r="J14" s="338"/>
      <c r="K14" s="68"/>
      <c r="L14" s="64"/>
    </row>
    <row r="15" spans="1:15" ht="17.25" customHeight="1">
      <c r="A15" s="65" t="s">
        <v>167</v>
      </c>
      <c r="B15" s="66"/>
      <c r="C15" s="67"/>
      <c r="D15" s="67"/>
      <c r="E15" s="67"/>
      <c r="F15" s="67"/>
      <c r="G15" s="67"/>
      <c r="H15" s="62"/>
      <c r="I15" s="337"/>
      <c r="J15" s="338"/>
      <c r="K15" s="68"/>
      <c r="L15" s="64"/>
    </row>
    <row r="16" spans="1:15" ht="17.25" customHeight="1">
      <c r="A16" s="65" t="s">
        <v>168</v>
      </c>
      <c r="B16" s="66"/>
      <c r="C16" s="67"/>
      <c r="D16" s="67"/>
      <c r="E16" s="67"/>
      <c r="F16" s="67"/>
      <c r="G16" s="67"/>
      <c r="H16" s="62"/>
      <c r="I16" s="337"/>
      <c r="J16" s="338"/>
      <c r="K16" s="68"/>
      <c r="L16" s="64"/>
    </row>
    <row r="17" spans="1:19" ht="17.25" customHeight="1">
      <c r="A17" s="65" t="s">
        <v>169</v>
      </c>
      <c r="B17" s="66"/>
      <c r="C17" s="67"/>
      <c r="D17" s="67"/>
      <c r="E17" s="67"/>
      <c r="F17" s="67"/>
      <c r="G17" s="67"/>
      <c r="H17" s="62"/>
      <c r="I17" s="337"/>
      <c r="J17" s="338"/>
      <c r="K17" s="68"/>
      <c r="L17" s="64"/>
    </row>
    <row r="18" spans="1:19" ht="17.25" customHeight="1">
      <c r="A18" s="65" t="s">
        <v>170</v>
      </c>
      <c r="B18" s="66"/>
      <c r="C18" s="67"/>
      <c r="D18" s="67"/>
      <c r="E18" s="67"/>
      <c r="F18" s="67"/>
      <c r="G18" s="67"/>
      <c r="H18" s="62"/>
      <c r="I18" s="337"/>
      <c r="J18" s="338"/>
      <c r="K18" s="69"/>
      <c r="L18" s="64"/>
    </row>
    <row r="19" spans="1:19" ht="17.25" customHeight="1">
      <c r="A19" s="65" t="s">
        <v>171</v>
      </c>
      <c r="B19" s="66"/>
      <c r="C19" s="67"/>
      <c r="D19" s="67"/>
      <c r="E19" s="67"/>
      <c r="F19" s="67"/>
      <c r="G19" s="67"/>
      <c r="H19" s="62"/>
      <c r="I19" s="337"/>
      <c r="J19" s="338"/>
      <c r="K19" s="69"/>
      <c r="L19" s="64"/>
    </row>
    <row r="20" spans="1:19" ht="17.25" customHeight="1">
      <c r="A20" s="65" t="s">
        <v>172</v>
      </c>
      <c r="B20" s="66"/>
      <c r="C20" s="67"/>
      <c r="D20" s="67"/>
      <c r="E20" s="67"/>
      <c r="F20" s="67"/>
      <c r="G20" s="67"/>
      <c r="H20" s="62"/>
      <c r="I20" s="337"/>
      <c r="J20" s="338"/>
      <c r="K20" s="69"/>
      <c r="L20" s="64"/>
    </row>
    <row r="21" spans="1:19" ht="17.25" customHeight="1">
      <c r="A21" s="65" t="s">
        <v>173</v>
      </c>
      <c r="B21" s="66"/>
      <c r="C21" s="67"/>
      <c r="D21" s="67"/>
      <c r="E21" s="67"/>
      <c r="F21" s="67"/>
      <c r="G21" s="67"/>
      <c r="H21" s="62"/>
      <c r="I21" s="337"/>
      <c r="J21" s="338"/>
      <c r="K21" s="69"/>
      <c r="L21" s="64"/>
    </row>
    <row r="22" spans="1:19" ht="17.25" customHeight="1">
      <c r="A22" s="65" t="s">
        <v>174</v>
      </c>
      <c r="B22" s="66"/>
      <c r="C22" s="67"/>
      <c r="D22" s="67"/>
      <c r="E22" s="67"/>
      <c r="F22" s="67"/>
      <c r="G22" s="67"/>
      <c r="H22" s="62"/>
      <c r="I22" s="337"/>
      <c r="J22" s="338"/>
      <c r="K22" s="69"/>
      <c r="L22" s="64"/>
    </row>
    <row r="23" spans="1:19" ht="17.25" customHeight="1" thickBot="1">
      <c r="A23" s="165" t="s">
        <v>175</v>
      </c>
      <c r="B23" s="70"/>
      <c r="C23" s="71"/>
      <c r="D23" s="71"/>
      <c r="E23" s="71"/>
      <c r="F23" s="71"/>
      <c r="G23" s="71"/>
      <c r="H23" s="62"/>
      <c r="I23" s="339"/>
      <c r="J23" s="340"/>
      <c r="K23" s="72"/>
      <c r="L23" s="64"/>
    </row>
    <row r="24" spans="1:19" ht="15" customHeight="1" thickTop="1">
      <c r="A24" s="335"/>
      <c r="B24" s="327">
        <f t="shared" ref="B24:G24" si="0">SUM(B12:B23)</f>
        <v>0</v>
      </c>
      <c r="C24" s="327">
        <f t="shared" si="0"/>
        <v>0</v>
      </c>
      <c r="D24" s="327">
        <f t="shared" si="0"/>
        <v>0</v>
      </c>
      <c r="E24" s="327">
        <f t="shared" si="0"/>
        <v>0</v>
      </c>
      <c r="F24" s="327">
        <f t="shared" si="0"/>
        <v>0</v>
      </c>
      <c r="G24" s="327">
        <f t="shared" si="0"/>
        <v>0</v>
      </c>
      <c r="H24" s="73"/>
      <c r="I24" s="306">
        <f>SUM(I12:J23)</f>
        <v>0</v>
      </c>
      <c r="J24" s="329"/>
      <c r="K24" s="327">
        <f>SUM(K12:K23)</f>
        <v>0</v>
      </c>
      <c r="L24" s="64"/>
    </row>
    <row r="25" spans="1:19" ht="15" customHeight="1">
      <c r="A25" s="336"/>
      <c r="B25" s="328"/>
      <c r="C25" s="328"/>
      <c r="D25" s="328"/>
      <c r="E25" s="328"/>
      <c r="F25" s="328"/>
      <c r="G25" s="328"/>
      <c r="H25" s="74"/>
      <c r="I25" s="330"/>
      <c r="J25" s="331"/>
      <c r="K25" s="328"/>
      <c r="L25" s="64"/>
      <c r="O25" s="332"/>
      <c r="P25" s="333"/>
      <c r="Q25" s="332"/>
      <c r="R25" s="333"/>
      <c r="S25" s="334"/>
    </row>
    <row r="26" spans="1:19" ht="15" customHeight="1">
      <c r="A26" s="75"/>
      <c r="B26" s="76"/>
      <c r="C26" s="76"/>
      <c r="D26" s="76"/>
      <c r="E26" s="76"/>
      <c r="F26" s="76"/>
      <c r="G26" s="76"/>
      <c r="H26" s="76"/>
      <c r="I26" s="76"/>
      <c r="J26" s="76"/>
      <c r="K26" s="76"/>
      <c r="L26" s="64"/>
      <c r="O26" s="332"/>
      <c r="P26" s="333"/>
      <c r="Q26" s="332"/>
      <c r="R26" s="333"/>
      <c r="S26" s="334"/>
    </row>
    <row r="27" spans="1:19" ht="15" customHeight="1">
      <c r="A27" s="46"/>
      <c r="B27" s="46"/>
      <c r="C27" s="46"/>
      <c r="D27" s="46"/>
      <c r="E27" s="46"/>
      <c r="F27" s="46"/>
      <c r="G27" s="46"/>
      <c r="H27" s="46"/>
      <c r="I27" s="46"/>
      <c r="O27" s="333"/>
      <c r="P27" s="333"/>
      <c r="Q27" s="333"/>
      <c r="R27" s="333"/>
      <c r="S27" s="333"/>
    </row>
    <row r="28" spans="1:19" ht="15" customHeight="1" thickBot="1">
      <c r="A28" s="320" t="s">
        <v>55</v>
      </c>
      <c r="B28" s="321"/>
      <c r="C28" s="321"/>
      <c r="D28" s="321"/>
      <c r="E28" s="321"/>
      <c r="F28" s="321"/>
      <c r="G28" s="321"/>
      <c r="H28" s="321"/>
      <c r="I28" s="322"/>
      <c r="J28" s="77"/>
      <c r="K28" s="293" t="s">
        <v>64</v>
      </c>
      <c r="L28" s="301"/>
      <c r="M28" s="77"/>
      <c r="N28" s="77"/>
    </row>
    <row r="29" spans="1:19" ht="15" customHeight="1">
      <c r="A29" s="323" t="s">
        <v>65</v>
      </c>
      <c r="B29" s="324"/>
      <c r="C29" s="293" t="s">
        <v>66</v>
      </c>
      <c r="D29" s="294"/>
      <c r="E29" s="58" t="s">
        <v>67</v>
      </c>
      <c r="F29" s="325" t="s">
        <v>129</v>
      </c>
      <c r="G29" s="326"/>
      <c r="H29" s="323" t="s">
        <v>132</v>
      </c>
      <c r="I29" s="324"/>
      <c r="J29" s="52"/>
      <c r="K29" s="78" t="s">
        <v>68</v>
      </c>
      <c r="L29" s="79" t="s">
        <v>128</v>
      </c>
      <c r="M29" s="75"/>
      <c r="N29" s="75"/>
      <c r="P29" s="53"/>
    </row>
    <row r="30" spans="1:19" ht="15" customHeight="1" thickBot="1">
      <c r="A30" s="302" t="s">
        <v>69</v>
      </c>
      <c r="B30" s="296"/>
      <c r="C30" s="303" t="s">
        <v>70</v>
      </c>
      <c r="D30" s="296"/>
      <c r="E30" s="80" t="s">
        <v>71</v>
      </c>
      <c r="F30" s="304" t="s">
        <v>131</v>
      </c>
      <c r="G30" s="305"/>
      <c r="H30" s="295" t="s">
        <v>72</v>
      </c>
      <c r="I30" s="296"/>
      <c r="J30" s="52"/>
      <c r="K30" s="81" t="s">
        <v>73</v>
      </c>
      <c r="L30" s="82" t="s">
        <v>130</v>
      </c>
      <c r="M30" s="83"/>
      <c r="N30" s="84"/>
    </row>
    <row r="31" spans="1:19" ht="15" customHeight="1" thickTop="1">
      <c r="A31" s="306">
        <f>C24</f>
        <v>0</v>
      </c>
      <c r="B31" s="307"/>
      <c r="C31" s="306">
        <f>G24</f>
        <v>0</v>
      </c>
      <c r="D31" s="307"/>
      <c r="E31" s="310" t="e">
        <f>C31/A31</f>
        <v>#DIV/0!</v>
      </c>
      <c r="F31" s="312">
        <f>ROUNDDOWN((C31-(ROUNDDOWN(A31*0.01,0)))/2,0)</f>
        <v>0</v>
      </c>
      <c r="G31" s="313"/>
      <c r="H31" s="316">
        <f>C31-F31</f>
        <v>0</v>
      </c>
      <c r="I31" s="317"/>
      <c r="J31" s="52"/>
      <c r="K31" s="289" t="e">
        <f>ROUND(K24/C31,4)</f>
        <v>#DIV/0!</v>
      </c>
      <c r="L31" s="291" t="e">
        <f>ROUNDDOWN(F31*K31,0)</f>
        <v>#DIV/0!</v>
      </c>
      <c r="M31" s="83"/>
      <c r="N31" s="84"/>
    </row>
    <row r="32" spans="1:19" ht="15" customHeight="1" thickBot="1">
      <c r="A32" s="308"/>
      <c r="B32" s="309"/>
      <c r="C32" s="308"/>
      <c r="D32" s="309"/>
      <c r="E32" s="311"/>
      <c r="F32" s="314"/>
      <c r="G32" s="315"/>
      <c r="H32" s="318"/>
      <c r="I32" s="319"/>
      <c r="J32" s="52"/>
      <c r="K32" s="290"/>
      <c r="L32" s="292"/>
      <c r="M32" s="83"/>
      <c r="N32" s="83"/>
    </row>
    <row r="33" spans="1:14" ht="15" customHeight="1">
      <c r="A33" s="52"/>
      <c r="B33" s="52"/>
      <c r="C33" s="52"/>
      <c r="D33" s="52"/>
      <c r="E33" s="52"/>
      <c r="F33" s="52"/>
      <c r="G33" s="52"/>
      <c r="H33" s="52"/>
      <c r="I33" s="52"/>
      <c r="J33" s="52"/>
      <c r="K33" s="83"/>
      <c r="L33" s="83"/>
      <c r="M33" s="83"/>
      <c r="N33" s="52"/>
    </row>
    <row r="34" spans="1:14" ht="15" customHeight="1">
      <c r="A34" s="46" t="s">
        <v>74</v>
      </c>
      <c r="B34" s="46"/>
      <c r="C34" s="46"/>
      <c r="D34" s="46"/>
      <c r="E34" s="46"/>
      <c r="F34" s="46"/>
      <c r="G34" s="46"/>
      <c r="H34" s="46"/>
      <c r="I34" s="46"/>
      <c r="K34" s="46"/>
      <c r="L34" s="46"/>
    </row>
    <row r="35" spans="1:14" ht="15" customHeight="1">
      <c r="A35" s="293" t="s">
        <v>75</v>
      </c>
      <c r="B35" s="294"/>
      <c r="C35" s="293" t="s">
        <v>76</v>
      </c>
      <c r="D35" s="294"/>
      <c r="E35" s="297" t="s">
        <v>77</v>
      </c>
      <c r="F35" s="293" t="s">
        <v>59</v>
      </c>
      <c r="G35" s="294"/>
      <c r="H35" s="299" t="s">
        <v>78</v>
      </c>
      <c r="I35" s="294"/>
      <c r="J35" s="299" t="s">
        <v>79</v>
      </c>
      <c r="K35" s="294"/>
      <c r="L35" s="301" t="s">
        <v>128</v>
      </c>
    </row>
    <row r="36" spans="1:14" ht="15" customHeight="1" thickBot="1">
      <c r="A36" s="295"/>
      <c r="B36" s="296"/>
      <c r="C36" s="295"/>
      <c r="D36" s="296"/>
      <c r="E36" s="298"/>
      <c r="F36" s="295"/>
      <c r="G36" s="296"/>
      <c r="H36" s="300"/>
      <c r="I36" s="296"/>
      <c r="J36" s="300"/>
      <c r="K36" s="296"/>
      <c r="L36" s="296"/>
    </row>
    <row r="37" spans="1:14" ht="15" customHeight="1" thickTop="1">
      <c r="A37" s="282">
        <v>472134</v>
      </c>
      <c r="B37" s="283"/>
      <c r="C37" s="280" t="s">
        <v>147</v>
      </c>
      <c r="D37" s="281"/>
      <c r="E37" s="85"/>
      <c r="F37" s="284">
        <f>I24</f>
        <v>0</v>
      </c>
      <c r="G37" s="283"/>
      <c r="H37" s="285">
        <f>K24</f>
        <v>0</v>
      </c>
      <c r="I37" s="286"/>
      <c r="J37" s="287" t="e">
        <f t="shared" ref="J37:J45" si="1">ROUND(H37/$C$31,4)</f>
        <v>#DIV/0!</v>
      </c>
      <c r="K37" s="288"/>
      <c r="L37" s="118" t="e">
        <f>L31</f>
        <v>#DIV/0!</v>
      </c>
    </row>
    <row r="38" spans="1:14" ht="15" customHeight="1">
      <c r="A38" s="254"/>
      <c r="B38" s="255"/>
      <c r="C38" s="280" t="str">
        <f t="shared" ref="C38:C45" si="2">IF(A38="","",VLOOKUP(A38,$C$65:$D$77,2,FALSE))</f>
        <v/>
      </c>
      <c r="D38" s="281"/>
      <c r="E38" s="66"/>
      <c r="F38" s="254"/>
      <c r="G38" s="255"/>
      <c r="H38" s="256"/>
      <c r="I38" s="257"/>
      <c r="J38" s="258" t="e">
        <f t="shared" si="1"/>
        <v>#DIV/0!</v>
      </c>
      <c r="K38" s="259"/>
      <c r="L38" s="86"/>
    </row>
    <row r="39" spans="1:14" ht="15" customHeight="1">
      <c r="A39" s="254"/>
      <c r="B39" s="255"/>
      <c r="C39" s="280" t="str">
        <f t="shared" si="2"/>
        <v/>
      </c>
      <c r="D39" s="281"/>
      <c r="E39" s="66"/>
      <c r="F39" s="254"/>
      <c r="G39" s="255"/>
      <c r="H39" s="256"/>
      <c r="I39" s="257"/>
      <c r="J39" s="258" t="e">
        <f t="shared" si="1"/>
        <v>#DIV/0!</v>
      </c>
      <c r="K39" s="259"/>
      <c r="L39" s="86"/>
    </row>
    <row r="40" spans="1:14" ht="15" customHeight="1">
      <c r="A40" s="254"/>
      <c r="B40" s="255"/>
      <c r="C40" s="280" t="str">
        <f t="shared" si="2"/>
        <v/>
      </c>
      <c r="D40" s="281"/>
      <c r="E40" s="66"/>
      <c r="F40" s="254"/>
      <c r="G40" s="255"/>
      <c r="H40" s="256"/>
      <c r="I40" s="257"/>
      <c r="J40" s="258" t="e">
        <f t="shared" si="1"/>
        <v>#DIV/0!</v>
      </c>
      <c r="K40" s="259"/>
      <c r="L40" s="86"/>
    </row>
    <row r="41" spans="1:14" ht="15" customHeight="1">
      <c r="A41" s="254"/>
      <c r="B41" s="255"/>
      <c r="C41" s="280" t="str">
        <f t="shared" si="2"/>
        <v/>
      </c>
      <c r="D41" s="281"/>
      <c r="E41" s="66"/>
      <c r="F41" s="254"/>
      <c r="G41" s="255"/>
      <c r="H41" s="256"/>
      <c r="I41" s="257"/>
      <c r="J41" s="258" t="e">
        <f t="shared" si="1"/>
        <v>#DIV/0!</v>
      </c>
      <c r="K41" s="259"/>
      <c r="L41" s="86"/>
    </row>
    <row r="42" spans="1:14" ht="15" customHeight="1">
      <c r="A42" s="254"/>
      <c r="B42" s="255"/>
      <c r="C42" s="280" t="str">
        <f t="shared" si="2"/>
        <v/>
      </c>
      <c r="D42" s="281"/>
      <c r="E42" s="66"/>
      <c r="F42" s="254"/>
      <c r="G42" s="255"/>
      <c r="H42" s="256"/>
      <c r="I42" s="257"/>
      <c r="J42" s="258" t="e">
        <f t="shared" si="1"/>
        <v>#DIV/0!</v>
      </c>
      <c r="K42" s="259"/>
      <c r="L42" s="86"/>
    </row>
    <row r="43" spans="1:14" ht="15" customHeight="1">
      <c r="A43" s="254"/>
      <c r="B43" s="255"/>
      <c r="C43" s="280" t="str">
        <f t="shared" si="2"/>
        <v/>
      </c>
      <c r="D43" s="281"/>
      <c r="E43" s="66"/>
      <c r="F43" s="254"/>
      <c r="G43" s="255"/>
      <c r="H43" s="256"/>
      <c r="I43" s="257"/>
      <c r="J43" s="258" t="e">
        <f t="shared" si="1"/>
        <v>#DIV/0!</v>
      </c>
      <c r="K43" s="259"/>
      <c r="L43" s="86"/>
    </row>
    <row r="44" spans="1:14" ht="15" customHeight="1">
      <c r="A44" s="254"/>
      <c r="B44" s="255"/>
      <c r="C44" s="280" t="str">
        <f t="shared" si="2"/>
        <v/>
      </c>
      <c r="D44" s="281"/>
      <c r="E44" s="66"/>
      <c r="F44" s="254"/>
      <c r="G44" s="255"/>
      <c r="H44" s="256"/>
      <c r="I44" s="257"/>
      <c r="J44" s="258" t="e">
        <f t="shared" si="1"/>
        <v>#DIV/0!</v>
      </c>
      <c r="K44" s="259"/>
      <c r="L44" s="86"/>
    </row>
    <row r="45" spans="1:14" ht="15" customHeight="1" thickBot="1">
      <c r="A45" s="254"/>
      <c r="B45" s="255"/>
      <c r="C45" s="254" t="str">
        <f t="shared" si="2"/>
        <v/>
      </c>
      <c r="D45" s="255"/>
      <c r="E45" s="87"/>
      <c r="F45" s="254"/>
      <c r="G45" s="255"/>
      <c r="H45" s="256"/>
      <c r="I45" s="257"/>
      <c r="J45" s="258" t="e">
        <f t="shared" si="1"/>
        <v>#DIV/0!</v>
      </c>
      <c r="K45" s="259"/>
      <c r="L45" s="86"/>
    </row>
    <row r="46" spans="1:14" ht="15" customHeight="1" thickTop="1">
      <c r="A46" s="260" t="s">
        <v>80</v>
      </c>
      <c r="B46" s="261"/>
      <c r="C46" s="261"/>
      <c r="D46" s="262"/>
      <c r="E46" s="266">
        <f>SUM(E37:E45)</f>
        <v>0</v>
      </c>
      <c r="F46" s="268">
        <f>SUM(F37:G45)</f>
        <v>0</v>
      </c>
      <c r="G46" s="269"/>
      <c r="H46" s="272">
        <f>SUM(H37:I45)</f>
        <v>0</v>
      </c>
      <c r="I46" s="273"/>
      <c r="J46" s="276" t="e">
        <f>SUM(J37:K45)</f>
        <v>#DIV/0!</v>
      </c>
      <c r="K46" s="277"/>
      <c r="L46" s="252" t="e">
        <f>SUM(L37:L45)</f>
        <v>#DIV/0!</v>
      </c>
    </row>
    <row r="47" spans="1:14" ht="15" customHeight="1">
      <c r="A47" s="263"/>
      <c r="B47" s="264"/>
      <c r="C47" s="264"/>
      <c r="D47" s="265"/>
      <c r="E47" s="267"/>
      <c r="F47" s="270"/>
      <c r="G47" s="271"/>
      <c r="H47" s="274"/>
      <c r="I47" s="275"/>
      <c r="J47" s="278"/>
      <c r="K47" s="279"/>
      <c r="L47" s="253"/>
    </row>
    <row r="48" spans="1:14" ht="15.75" customHeight="1">
      <c r="A48" s="46"/>
      <c r="B48" s="46"/>
      <c r="C48" s="46"/>
      <c r="D48" s="46"/>
      <c r="E48" s="46"/>
      <c r="F48" s="46"/>
      <c r="G48" s="46"/>
      <c r="H48" s="46"/>
      <c r="I48" s="46"/>
      <c r="K48" s="46"/>
      <c r="L48" s="46"/>
    </row>
    <row r="49" spans="1:12" ht="26.25" customHeight="1">
      <c r="A49" s="88" t="s">
        <v>134</v>
      </c>
      <c r="B49" s="89"/>
      <c r="C49" s="89"/>
      <c r="D49" s="89"/>
      <c r="E49" s="89"/>
      <c r="F49" s="89"/>
      <c r="G49" s="89"/>
      <c r="H49" s="89"/>
      <c r="I49" s="89"/>
      <c r="J49" s="90"/>
      <c r="K49" s="91"/>
      <c r="L49" s="46"/>
    </row>
    <row r="50" spans="1:12" ht="9" customHeight="1">
      <c r="A50" s="92" t="s">
        <v>81</v>
      </c>
      <c r="B50" s="56"/>
      <c r="C50" s="56"/>
      <c r="D50" s="56"/>
      <c r="E50" s="56"/>
      <c r="F50" s="56"/>
      <c r="G50" s="56"/>
      <c r="H50" s="56"/>
      <c r="I50" s="56"/>
      <c r="J50" s="77"/>
      <c r="K50" s="93"/>
      <c r="L50" s="46"/>
    </row>
    <row r="51" spans="1:12" ht="20.25" customHeight="1">
      <c r="A51" s="92" t="s">
        <v>159</v>
      </c>
      <c r="B51" s="56"/>
      <c r="C51" s="56"/>
      <c r="D51" s="56"/>
      <c r="E51" s="56"/>
      <c r="F51" s="56"/>
      <c r="G51" s="56"/>
      <c r="H51" s="56"/>
      <c r="I51" s="56"/>
      <c r="J51" s="77"/>
      <c r="K51" s="93"/>
      <c r="L51" s="46"/>
    </row>
    <row r="52" spans="1:12" ht="20.25" customHeight="1">
      <c r="A52" s="92" t="s">
        <v>158</v>
      </c>
      <c r="B52" s="56"/>
      <c r="C52" s="56"/>
      <c r="D52" s="56"/>
      <c r="E52" s="56"/>
      <c r="F52" s="56"/>
      <c r="G52" s="56"/>
      <c r="H52" s="56"/>
      <c r="I52" s="56"/>
      <c r="J52" s="77"/>
      <c r="K52" s="93"/>
      <c r="L52" s="46"/>
    </row>
    <row r="53" spans="1:12" ht="20.25" customHeight="1">
      <c r="A53" s="92"/>
      <c r="B53" s="56"/>
      <c r="C53" s="56"/>
      <c r="D53" s="56"/>
      <c r="E53" s="56"/>
      <c r="F53" s="56"/>
      <c r="G53" s="56"/>
      <c r="H53" s="56"/>
      <c r="I53" s="56"/>
      <c r="J53" s="77"/>
      <c r="K53" s="93"/>
      <c r="L53" s="46"/>
    </row>
    <row r="54" spans="1:12" ht="20.25" customHeight="1">
      <c r="A54" s="92" t="s">
        <v>82</v>
      </c>
      <c r="B54" s="77"/>
      <c r="C54" s="77"/>
      <c r="D54" s="77"/>
      <c r="E54" s="77"/>
      <c r="F54" s="77"/>
      <c r="G54" s="77"/>
      <c r="H54" s="77"/>
      <c r="I54" s="77"/>
      <c r="J54" s="77"/>
      <c r="K54" s="93"/>
      <c r="L54" s="46"/>
    </row>
    <row r="55" spans="1:12" ht="20.25" customHeight="1">
      <c r="A55" s="92" t="s">
        <v>158</v>
      </c>
      <c r="B55" s="77"/>
      <c r="C55" s="77"/>
      <c r="D55" s="77"/>
      <c r="E55" s="77"/>
      <c r="F55" s="77"/>
      <c r="G55" s="77"/>
      <c r="H55" s="77"/>
      <c r="I55" s="77"/>
      <c r="J55" s="77"/>
      <c r="K55" s="93"/>
      <c r="L55" s="46"/>
    </row>
    <row r="56" spans="1:12" ht="20.25" customHeight="1">
      <c r="A56" s="94"/>
      <c r="B56" s="77"/>
      <c r="C56" s="77"/>
      <c r="D56" s="77"/>
      <c r="E56" s="77"/>
      <c r="F56" s="77"/>
      <c r="G56" s="77"/>
      <c r="H56" s="77"/>
      <c r="I56" s="77"/>
      <c r="J56" s="77"/>
      <c r="K56" s="93"/>
      <c r="L56" s="46"/>
    </row>
    <row r="57" spans="1:12" s="46" customFormat="1" ht="20.25" customHeight="1">
      <c r="A57" s="92" t="s">
        <v>83</v>
      </c>
      <c r="B57" s="56"/>
      <c r="C57" s="56"/>
      <c r="D57" s="56"/>
      <c r="E57" s="56"/>
      <c r="F57" s="56"/>
      <c r="G57" s="56"/>
      <c r="H57" s="56"/>
      <c r="I57" s="56"/>
      <c r="J57" s="56"/>
      <c r="K57" s="93"/>
    </row>
    <row r="58" spans="1:12" s="46" customFormat="1" ht="20.25" customHeight="1">
      <c r="A58" s="92" t="s">
        <v>148</v>
      </c>
      <c r="B58" s="56"/>
      <c r="C58" s="56"/>
      <c r="D58" s="56"/>
      <c r="E58" s="56"/>
      <c r="F58" s="56"/>
      <c r="G58" s="56"/>
      <c r="H58" s="56"/>
      <c r="I58" s="56"/>
      <c r="J58" s="56"/>
      <c r="K58" s="93"/>
    </row>
    <row r="59" spans="1:12" s="46" customFormat="1" ht="20.25" customHeight="1">
      <c r="A59" s="92" t="s">
        <v>149</v>
      </c>
      <c r="B59" s="56"/>
      <c r="C59" s="56"/>
      <c r="D59" s="56"/>
      <c r="E59" s="56" t="s">
        <v>133</v>
      </c>
      <c r="F59" s="56"/>
      <c r="G59" s="56"/>
      <c r="H59" s="56"/>
      <c r="I59" s="56"/>
      <c r="J59" s="56"/>
      <c r="K59" s="93"/>
    </row>
    <row r="60" spans="1:12" s="46" customFormat="1" ht="16.5" customHeight="1">
      <c r="A60" s="95"/>
      <c r="B60" s="96"/>
      <c r="C60" s="96"/>
      <c r="D60" s="96"/>
      <c r="E60" s="96"/>
      <c r="F60" s="96"/>
      <c r="G60" s="96"/>
      <c r="H60" s="96"/>
      <c r="I60" s="96"/>
      <c r="J60" s="96"/>
      <c r="K60" s="97"/>
    </row>
    <row r="61" spans="1:12" s="46" customFormat="1" ht="11.25" customHeight="1">
      <c r="A61" s="56"/>
      <c r="B61" s="56"/>
      <c r="C61" s="56"/>
      <c r="D61" s="56"/>
      <c r="E61" s="56"/>
      <c r="F61" s="56"/>
      <c r="G61" s="56"/>
      <c r="H61" s="56"/>
      <c r="I61" s="56"/>
      <c r="J61" s="56"/>
      <c r="K61" s="56"/>
    </row>
    <row r="62" spans="1:12" s="46" customFormat="1" ht="20.25" customHeight="1">
      <c r="A62" s="46" t="s">
        <v>84</v>
      </c>
    </row>
    <row r="63" spans="1:12" s="46" customFormat="1" ht="12"/>
    <row r="64" spans="1:12" s="46" customFormat="1" ht="12"/>
    <row r="65" spans="3:12">
      <c r="C65" s="98">
        <v>472019</v>
      </c>
      <c r="D65" s="99" t="s">
        <v>85</v>
      </c>
      <c r="K65" s="46"/>
      <c r="L65" s="46"/>
    </row>
    <row r="66" spans="3:12">
      <c r="C66" s="98">
        <v>472134</v>
      </c>
      <c r="D66" s="99" t="s">
        <v>86</v>
      </c>
      <c r="K66" s="46"/>
      <c r="L66" s="46"/>
    </row>
    <row r="67" spans="3:12">
      <c r="C67" s="98">
        <v>472050</v>
      </c>
      <c r="D67" s="100" t="s">
        <v>87</v>
      </c>
      <c r="K67" s="46"/>
      <c r="L67" s="46"/>
    </row>
    <row r="68" spans="3:12">
      <c r="C68" s="98">
        <v>472142</v>
      </c>
      <c r="D68" s="100" t="s">
        <v>88</v>
      </c>
      <c r="K68" s="46"/>
      <c r="L68" s="46"/>
    </row>
    <row r="69" spans="3:12">
      <c r="C69" s="101">
        <v>472076</v>
      </c>
      <c r="D69" s="100" t="s">
        <v>89</v>
      </c>
      <c r="K69" s="46"/>
      <c r="L69" s="46"/>
    </row>
    <row r="70" spans="3:12">
      <c r="C70" s="101">
        <v>472084</v>
      </c>
      <c r="D70" s="100" t="s">
        <v>90</v>
      </c>
      <c r="K70" s="46"/>
      <c r="L70" s="46"/>
    </row>
    <row r="71" spans="3:12">
      <c r="C71" s="101">
        <v>472092</v>
      </c>
      <c r="D71" s="100" t="s">
        <v>91</v>
      </c>
      <c r="K71" s="46"/>
      <c r="L71" s="46"/>
    </row>
    <row r="72" spans="3:12">
      <c r="C72" s="101">
        <v>472100</v>
      </c>
      <c r="D72" s="100" t="s">
        <v>92</v>
      </c>
      <c r="K72" s="46"/>
      <c r="L72" s="46"/>
    </row>
    <row r="73" spans="3:12">
      <c r="C73" s="101">
        <v>472118</v>
      </c>
      <c r="D73" s="100" t="s">
        <v>93</v>
      </c>
      <c r="K73" s="46"/>
      <c r="L73" s="46"/>
    </row>
    <row r="74" spans="3:12">
      <c r="C74" s="101">
        <v>473751</v>
      </c>
      <c r="D74" s="100" t="s">
        <v>95</v>
      </c>
    </row>
    <row r="75" spans="3:12">
      <c r="C75" s="101">
        <v>473819</v>
      </c>
      <c r="D75" s="100" t="s">
        <v>96</v>
      </c>
    </row>
    <row r="76" spans="3:12">
      <c r="C76" s="101">
        <v>473827</v>
      </c>
      <c r="D76" s="100" t="s">
        <v>97</v>
      </c>
    </row>
    <row r="77" spans="3:12">
      <c r="C77" s="101">
        <v>478446</v>
      </c>
      <c r="D77" s="102" t="s">
        <v>98</v>
      </c>
    </row>
  </sheetData>
  <mergeCells count="114">
    <mergeCell ref="A9:A11"/>
    <mergeCell ref="B9:G9"/>
    <mergeCell ref="I9:K9"/>
    <mergeCell ref="B10:B11"/>
    <mergeCell ref="F10:F11"/>
    <mergeCell ref="G10:G11"/>
    <mergeCell ref="I10:J11"/>
    <mergeCell ref="K10:K11"/>
    <mergeCell ref="A1:L1"/>
    <mergeCell ref="A3:L3"/>
    <mergeCell ref="H5:I5"/>
    <mergeCell ref="K5:L5"/>
    <mergeCell ref="E6:G6"/>
    <mergeCell ref="H6:I6"/>
    <mergeCell ref="K6:L6"/>
    <mergeCell ref="I18:J18"/>
    <mergeCell ref="I19:J19"/>
    <mergeCell ref="I20:J20"/>
    <mergeCell ref="I21:J21"/>
    <mergeCell ref="I22:J22"/>
    <mergeCell ref="I23:J23"/>
    <mergeCell ref="I12:J12"/>
    <mergeCell ref="I13:J13"/>
    <mergeCell ref="I14:J14"/>
    <mergeCell ref="I15:J15"/>
    <mergeCell ref="I16:J16"/>
    <mergeCell ref="I17:J17"/>
    <mergeCell ref="O25:P27"/>
    <mergeCell ref="Q25:R27"/>
    <mergeCell ref="S25:S27"/>
    <mergeCell ref="A24:A25"/>
    <mergeCell ref="B24:B25"/>
    <mergeCell ref="C24:C25"/>
    <mergeCell ref="D24:D25"/>
    <mergeCell ref="E24:E25"/>
    <mergeCell ref="F24:F25"/>
    <mergeCell ref="A28:I28"/>
    <mergeCell ref="K28:L28"/>
    <mergeCell ref="A29:B29"/>
    <mergeCell ref="C29:D29"/>
    <mergeCell ref="F29:G29"/>
    <mergeCell ref="H29:I29"/>
    <mergeCell ref="G24:G25"/>
    <mergeCell ref="I24:J25"/>
    <mergeCell ref="K24:K25"/>
    <mergeCell ref="A30:B30"/>
    <mergeCell ref="C30:D30"/>
    <mergeCell ref="F30:G30"/>
    <mergeCell ref="H30:I30"/>
    <mergeCell ref="A31:B32"/>
    <mergeCell ref="C31:D32"/>
    <mergeCell ref="E31:E32"/>
    <mergeCell ref="F31:G32"/>
    <mergeCell ref="H31:I32"/>
    <mergeCell ref="K31:K32"/>
    <mergeCell ref="L31:L32"/>
    <mergeCell ref="A35:B36"/>
    <mergeCell ref="C35:D36"/>
    <mergeCell ref="E35:E36"/>
    <mergeCell ref="F35:G36"/>
    <mergeCell ref="H35:I36"/>
    <mergeCell ref="J35:K36"/>
    <mergeCell ref="L35:L36"/>
    <mergeCell ref="A37:B37"/>
    <mergeCell ref="C37:D37"/>
    <mergeCell ref="F37:G37"/>
    <mergeCell ref="H37:I37"/>
    <mergeCell ref="J37:K37"/>
    <mergeCell ref="A38:B38"/>
    <mergeCell ref="C38:D38"/>
    <mergeCell ref="F38:G38"/>
    <mergeCell ref="H38:I38"/>
    <mergeCell ref="J38:K38"/>
    <mergeCell ref="A39:B39"/>
    <mergeCell ref="C39:D39"/>
    <mergeCell ref="F39:G39"/>
    <mergeCell ref="H39:I39"/>
    <mergeCell ref="J39:K39"/>
    <mergeCell ref="A40:B40"/>
    <mergeCell ref="C40:D40"/>
    <mergeCell ref="F40:G40"/>
    <mergeCell ref="H40:I40"/>
    <mergeCell ref="J40:K40"/>
    <mergeCell ref="A41:B41"/>
    <mergeCell ref="C41:D41"/>
    <mergeCell ref="F41:G41"/>
    <mergeCell ref="H41:I41"/>
    <mergeCell ref="J41:K41"/>
    <mergeCell ref="A42:B42"/>
    <mergeCell ref="C42:D42"/>
    <mergeCell ref="F42:G42"/>
    <mergeCell ref="H42:I42"/>
    <mergeCell ref="J42:K42"/>
    <mergeCell ref="A43:B43"/>
    <mergeCell ref="C43:D43"/>
    <mergeCell ref="F43:G43"/>
    <mergeCell ref="H43:I43"/>
    <mergeCell ref="J43:K43"/>
    <mergeCell ref="A44:B44"/>
    <mergeCell ref="C44:D44"/>
    <mergeCell ref="F44:G44"/>
    <mergeCell ref="H44:I44"/>
    <mergeCell ref="J44:K44"/>
    <mergeCell ref="L46:L47"/>
    <mergeCell ref="A45:B45"/>
    <mergeCell ref="C45:D45"/>
    <mergeCell ref="F45:G45"/>
    <mergeCell ref="H45:I45"/>
    <mergeCell ref="J45:K45"/>
    <mergeCell ref="A46:D47"/>
    <mergeCell ref="E46:E47"/>
    <mergeCell ref="F46:G47"/>
    <mergeCell ref="H46:I47"/>
    <mergeCell ref="J46:K47"/>
  </mergeCells>
  <phoneticPr fontId="3"/>
  <printOptions horizontalCentered="1"/>
  <pageMargins left="0.74803149606299213" right="0.39370078740157483" top="0.98425196850393704" bottom="0.19685039370078741" header="0.51181102362204722" footer="0.31496062992125984"/>
  <pageSetup paperSize="9" scale="79" orientation="portrait" verticalDpi="300" r:id="rId1"/>
  <headerFooter alignWithMargins="0">
    <oddHeader>&amp;L別紙2</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77"/>
  <sheetViews>
    <sheetView view="pageBreakPreview" zoomScaleNormal="100" workbookViewId="0">
      <selection activeCell="A3" sqref="A3:L3"/>
    </sheetView>
  </sheetViews>
  <sheetFormatPr defaultRowHeight="13.5"/>
  <cols>
    <col min="1" max="1" width="12.375" style="45" customWidth="1"/>
    <col min="2" max="2" width="7.875" style="45" customWidth="1"/>
    <col min="3" max="4" width="10.625" style="45" customWidth="1"/>
    <col min="5" max="5" width="10.25" style="45" customWidth="1"/>
    <col min="6" max="6" width="6.75" style="45" customWidth="1"/>
    <col min="7" max="7" width="10.625" style="45" customWidth="1"/>
    <col min="8" max="8" width="3.625" style="45" customWidth="1"/>
    <col min="9" max="9" width="8.375" style="45" customWidth="1"/>
    <col min="10" max="10" width="1.375" style="45" customWidth="1"/>
    <col min="11" max="11" width="12.5" style="45" customWidth="1"/>
    <col min="12" max="12" width="12" style="45" customWidth="1"/>
    <col min="13" max="13" width="1.125" style="45" customWidth="1"/>
    <col min="14" max="14" width="9.625" style="45" customWidth="1"/>
    <col min="15" max="15" width="10" style="45" customWidth="1"/>
    <col min="16" max="16384" width="9" style="45"/>
  </cols>
  <sheetData>
    <row r="1" spans="1:15" ht="24.75" customHeight="1">
      <c r="A1" s="353" t="s">
        <v>99</v>
      </c>
      <c r="B1" s="353"/>
      <c r="C1" s="353"/>
      <c r="D1" s="353"/>
      <c r="E1" s="353"/>
      <c r="F1" s="353"/>
      <c r="G1" s="353"/>
      <c r="H1" s="353"/>
      <c r="I1" s="353"/>
      <c r="J1" s="353"/>
      <c r="K1" s="353"/>
      <c r="L1" s="353"/>
    </row>
    <row r="2" spans="1:15" ht="6.75" customHeight="1">
      <c r="A2" s="46"/>
    </row>
    <row r="3" spans="1:15" ht="22.5" customHeight="1">
      <c r="A3" s="354" t="s">
        <v>176</v>
      </c>
      <c r="B3" s="354"/>
      <c r="C3" s="354"/>
      <c r="D3" s="354"/>
      <c r="E3" s="354"/>
      <c r="F3" s="354"/>
      <c r="G3" s="354"/>
      <c r="H3" s="354"/>
      <c r="I3" s="354"/>
      <c r="J3" s="354"/>
      <c r="K3" s="354"/>
      <c r="L3" s="354"/>
    </row>
    <row r="4" spans="1:15" ht="18.75" customHeight="1">
      <c r="A4" s="120"/>
      <c r="B4" s="120"/>
      <c r="C4" s="120"/>
      <c r="D4" s="120"/>
      <c r="E4" s="120"/>
      <c r="F4" s="120"/>
      <c r="G4" s="120"/>
      <c r="H4" s="120"/>
      <c r="I4" s="120"/>
    </row>
    <row r="5" spans="1:15" ht="18.75" customHeight="1">
      <c r="A5" s="48" t="s">
        <v>47</v>
      </c>
      <c r="B5" s="46"/>
      <c r="C5" s="46"/>
      <c r="D5" s="46"/>
      <c r="E5" s="46"/>
      <c r="F5" s="46"/>
      <c r="G5" s="46"/>
      <c r="H5" s="355" t="s">
        <v>48</v>
      </c>
      <c r="I5" s="355"/>
      <c r="K5" s="356"/>
      <c r="L5" s="356"/>
    </row>
    <row r="6" spans="1:15" ht="18.75" customHeight="1">
      <c r="A6" s="48" t="s">
        <v>49</v>
      </c>
      <c r="B6" s="46"/>
      <c r="C6" s="46" t="s">
        <v>50</v>
      </c>
      <c r="D6" s="164" t="s">
        <v>51</v>
      </c>
      <c r="E6" s="357" t="s">
        <v>102</v>
      </c>
      <c r="F6" s="357"/>
      <c r="G6" s="357"/>
      <c r="H6" s="355" t="s">
        <v>52</v>
      </c>
      <c r="I6" s="355"/>
      <c r="K6" s="358"/>
      <c r="L6" s="358"/>
    </row>
    <row r="7" spans="1:15" ht="6.75" customHeight="1">
      <c r="A7" s="46"/>
      <c r="B7" s="46"/>
      <c r="C7" s="46"/>
      <c r="D7" s="46"/>
      <c r="E7" s="46"/>
      <c r="F7" s="46"/>
      <c r="G7" s="46"/>
      <c r="H7" s="46"/>
      <c r="I7" s="46"/>
    </row>
    <row r="8" spans="1:15" ht="18.75" customHeight="1">
      <c r="A8" s="50" t="s">
        <v>53</v>
      </c>
      <c r="B8" s="46"/>
      <c r="C8" s="46"/>
      <c r="D8" s="46"/>
      <c r="E8" s="46"/>
      <c r="F8" s="46"/>
      <c r="G8" s="46"/>
      <c r="H8" s="56"/>
      <c r="I8" s="46"/>
    </row>
    <row r="9" spans="1:15" ht="15" customHeight="1">
      <c r="A9" s="342" t="s">
        <v>54</v>
      </c>
      <c r="B9" s="344" t="s">
        <v>55</v>
      </c>
      <c r="C9" s="344"/>
      <c r="D9" s="344"/>
      <c r="E9" s="344"/>
      <c r="F9" s="344"/>
      <c r="G9" s="345"/>
      <c r="H9" s="83"/>
      <c r="I9" s="320" t="s">
        <v>56</v>
      </c>
      <c r="J9" s="346"/>
      <c r="K9" s="347"/>
      <c r="L9" s="123"/>
      <c r="O9" s="53"/>
    </row>
    <row r="10" spans="1:15" ht="15" customHeight="1">
      <c r="A10" s="343"/>
      <c r="B10" s="344" t="s">
        <v>57</v>
      </c>
      <c r="C10" s="54" t="s">
        <v>58</v>
      </c>
      <c r="D10" s="170"/>
      <c r="E10" s="55"/>
      <c r="F10" s="342" t="s">
        <v>59</v>
      </c>
      <c r="G10" s="344" t="s">
        <v>60</v>
      </c>
      <c r="H10" s="56"/>
      <c r="I10" s="293" t="s">
        <v>59</v>
      </c>
      <c r="J10" s="350"/>
      <c r="K10" s="294" t="s">
        <v>61</v>
      </c>
      <c r="L10" s="123"/>
      <c r="O10" s="53">
        <f>D24+E24</f>
        <v>0</v>
      </c>
    </row>
    <row r="11" spans="1:15" ht="15" customHeight="1" thickBot="1">
      <c r="A11" s="343"/>
      <c r="B11" s="297"/>
      <c r="C11" s="57"/>
      <c r="D11" s="119" t="s">
        <v>62</v>
      </c>
      <c r="E11" s="119" t="s">
        <v>63</v>
      </c>
      <c r="F11" s="359"/>
      <c r="G11" s="297"/>
      <c r="H11" s="56"/>
      <c r="I11" s="351"/>
      <c r="J11" s="352"/>
      <c r="K11" s="296"/>
      <c r="L11" s="123"/>
      <c r="O11" s="59"/>
    </row>
    <row r="12" spans="1:15" ht="17.25" customHeight="1" thickTop="1">
      <c r="A12" s="166" t="s">
        <v>164</v>
      </c>
      <c r="B12" s="167"/>
      <c r="C12" s="61"/>
      <c r="D12" s="61"/>
      <c r="E12" s="61"/>
      <c r="F12" s="61"/>
      <c r="G12" s="61"/>
      <c r="H12" s="62"/>
      <c r="I12" s="284"/>
      <c r="J12" s="341"/>
      <c r="K12" s="122"/>
      <c r="L12" s="64"/>
    </row>
    <row r="13" spans="1:15" ht="17.25" customHeight="1">
      <c r="A13" s="65" t="s">
        <v>165</v>
      </c>
      <c r="B13" s="168"/>
      <c r="C13" s="67"/>
      <c r="D13" s="67"/>
      <c r="E13" s="67"/>
      <c r="F13" s="67"/>
      <c r="G13" s="67"/>
      <c r="H13" s="62"/>
      <c r="I13" s="337"/>
      <c r="J13" s="338"/>
      <c r="K13" s="121"/>
      <c r="L13" s="64"/>
    </row>
    <row r="14" spans="1:15" ht="17.25" customHeight="1">
      <c r="A14" s="65" t="s">
        <v>166</v>
      </c>
      <c r="B14" s="168"/>
      <c r="C14" s="67"/>
      <c r="D14" s="67"/>
      <c r="E14" s="67"/>
      <c r="F14" s="67"/>
      <c r="G14" s="67"/>
      <c r="H14" s="62"/>
      <c r="I14" s="337"/>
      <c r="J14" s="338"/>
      <c r="K14" s="121"/>
      <c r="L14" s="64"/>
    </row>
    <row r="15" spans="1:15" ht="17.25" customHeight="1">
      <c r="A15" s="65" t="s">
        <v>167</v>
      </c>
      <c r="B15" s="168"/>
      <c r="C15" s="67"/>
      <c r="D15" s="67"/>
      <c r="E15" s="67"/>
      <c r="F15" s="67"/>
      <c r="G15" s="67"/>
      <c r="H15" s="62"/>
      <c r="I15" s="337"/>
      <c r="J15" s="338"/>
      <c r="K15" s="121"/>
      <c r="L15" s="64"/>
    </row>
    <row r="16" spans="1:15" ht="17.25" customHeight="1">
      <c r="A16" s="65" t="s">
        <v>168</v>
      </c>
      <c r="B16" s="168"/>
      <c r="C16" s="67"/>
      <c r="D16" s="67"/>
      <c r="E16" s="67"/>
      <c r="F16" s="67"/>
      <c r="G16" s="67"/>
      <c r="H16" s="62"/>
      <c r="I16" s="337"/>
      <c r="J16" s="338"/>
      <c r="K16" s="121"/>
      <c r="L16" s="64"/>
    </row>
    <row r="17" spans="1:19" ht="17.25" customHeight="1">
      <c r="A17" s="65" t="s">
        <v>169</v>
      </c>
      <c r="B17" s="168"/>
      <c r="C17" s="67"/>
      <c r="D17" s="67"/>
      <c r="E17" s="67"/>
      <c r="F17" s="67"/>
      <c r="G17" s="67"/>
      <c r="H17" s="62"/>
      <c r="I17" s="337"/>
      <c r="J17" s="338"/>
      <c r="K17" s="121"/>
      <c r="L17" s="64"/>
    </row>
    <row r="18" spans="1:19" ht="17.25" customHeight="1">
      <c r="A18" s="65" t="s">
        <v>170</v>
      </c>
      <c r="B18" s="168"/>
      <c r="C18" s="67"/>
      <c r="D18" s="67"/>
      <c r="E18" s="67"/>
      <c r="F18" s="67"/>
      <c r="G18" s="67"/>
      <c r="H18" s="62"/>
      <c r="I18" s="337"/>
      <c r="J18" s="338"/>
      <c r="K18" s="69"/>
      <c r="L18" s="64"/>
    </row>
    <row r="19" spans="1:19" ht="17.25" customHeight="1">
      <c r="A19" s="65" t="s">
        <v>171</v>
      </c>
      <c r="B19" s="168"/>
      <c r="C19" s="67"/>
      <c r="D19" s="67"/>
      <c r="E19" s="67"/>
      <c r="F19" s="67"/>
      <c r="G19" s="67"/>
      <c r="H19" s="62"/>
      <c r="I19" s="337"/>
      <c r="J19" s="338"/>
      <c r="K19" s="69"/>
      <c r="L19" s="64"/>
    </row>
    <row r="20" spans="1:19" ht="17.25" customHeight="1">
      <c r="A20" s="65" t="s">
        <v>172</v>
      </c>
      <c r="B20" s="168"/>
      <c r="C20" s="67"/>
      <c r="D20" s="67"/>
      <c r="E20" s="67"/>
      <c r="F20" s="67"/>
      <c r="G20" s="67"/>
      <c r="H20" s="62"/>
      <c r="I20" s="337"/>
      <c r="J20" s="338"/>
      <c r="K20" s="69"/>
      <c r="L20" s="64"/>
    </row>
    <row r="21" spans="1:19" ht="17.25" customHeight="1">
      <c r="A21" s="65" t="s">
        <v>173</v>
      </c>
      <c r="B21" s="168"/>
      <c r="C21" s="67"/>
      <c r="D21" s="67"/>
      <c r="E21" s="67"/>
      <c r="F21" s="67"/>
      <c r="G21" s="67"/>
      <c r="H21" s="62"/>
      <c r="I21" s="337"/>
      <c r="J21" s="338"/>
      <c r="K21" s="69"/>
      <c r="L21" s="64"/>
    </row>
    <row r="22" spans="1:19" ht="17.25" customHeight="1">
      <c r="A22" s="65" t="s">
        <v>174</v>
      </c>
      <c r="B22" s="168"/>
      <c r="C22" s="67"/>
      <c r="D22" s="67"/>
      <c r="E22" s="67"/>
      <c r="F22" s="67"/>
      <c r="G22" s="67"/>
      <c r="H22" s="62"/>
      <c r="I22" s="337"/>
      <c r="J22" s="338"/>
      <c r="K22" s="69"/>
      <c r="L22" s="64"/>
    </row>
    <row r="23" spans="1:19" ht="17.25" customHeight="1" thickBot="1">
      <c r="A23" s="165" t="s">
        <v>175</v>
      </c>
      <c r="B23" s="169"/>
      <c r="C23" s="127"/>
      <c r="D23" s="71"/>
      <c r="E23" s="71"/>
      <c r="F23" s="71"/>
      <c r="G23" s="71"/>
      <c r="H23" s="62"/>
      <c r="I23" s="339"/>
      <c r="J23" s="340"/>
      <c r="K23" s="72"/>
      <c r="L23" s="64"/>
    </row>
    <row r="24" spans="1:19" ht="15" customHeight="1" thickTop="1">
      <c r="A24" s="360"/>
      <c r="B24" s="327">
        <f t="shared" ref="B24:G24" si="0">SUM(B12:B23)</f>
        <v>0</v>
      </c>
      <c r="C24" s="327">
        <f t="shared" si="0"/>
        <v>0</v>
      </c>
      <c r="D24" s="327">
        <f t="shared" si="0"/>
        <v>0</v>
      </c>
      <c r="E24" s="327">
        <f t="shared" si="0"/>
        <v>0</v>
      </c>
      <c r="F24" s="327">
        <f t="shared" si="0"/>
        <v>0</v>
      </c>
      <c r="G24" s="327">
        <f t="shared" si="0"/>
        <v>0</v>
      </c>
      <c r="H24" s="73"/>
      <c r="I24" s="306">
        <f>SUM(I12:J23)</f>
        <v>0</v>
      </c>
      <c r="J24" s="329"/>
      <c r="K24" s="327">
        <f>SUM(K12:K23)</f>
        <v>0</v>
      </c>
      <c r="L24" s="64"/>
    </row>
    <row r="25" spans="1:19" ht="15" customHeight="1">
      <c r="A25" s="336"/>
      <c r="B25" s="328"/>
      <c r="C25" s="328"/>
      <c r="D25" s="328"/>
      <c r="E25" s="328"/>
      <c r="F25" s="328"/>
      <c r="G25" s="328"/>
      <c r="H25" s="74"/>
      <c r="I25" s="330"/>
      <c r="J25" s="331"/>
      <c r="K25" s="328"/>
      <c r="L25" s="64"/>
      <c r="O25" s="332"/>
      <c r="P25" s="333"/>
      <c r="Q25" s="332"/>
      <c r="R25" s="333"/>
      <c r="S25" s="334"/>
    </row>
    <row r="26" spans="1:19" ht="15" customHeight="1">
      <c r="A26" s="46"/>
      <c r="B26" s="46"/>
      <c r="C26" s="46"/>
      <c r="D26" s="46"/>
      <c r="E26" s="46"/>
      <c r="F26" s="46"/>
      <c r="G26" s="46"/>
      <c r="H26" s="46"/>
      <c r="I26" s="46"/>
      <c r="O26" s="333"/>
      <c r="P26" s="333"/>
      <c r="Q26" s="333"/>
      <c r="R26" s="333"/>
      <c r="S26" s="333"/>
    </row>
    <row r="27" spans="1:19" ht="15" customHeight="1" thickBot="1">
      <c r="A27" s="320" t="s">
        <v>55</v>
      </c>
      <c r="B27" s="321"/>
      <c r="C27" s="321"/>
      <c r="D27" s="321"/>
      <c r="E27" s="321"/>
      <c r="F27" s="321"/>
      <c r="G27" s="321"/>
      <c r="H27" s="321"/>
      <c r="I27" s="322"/>
      <c r="J27" s="77"/>
      <c r="K27" s="293" t="s">
        <v>64</v>
      </c>
      <c r="L27" s="301"/>
      <c r="M27" s="77"/>
      <c r="N27" s="77"/>
    </row>
    <row r="28" spans="1:19" ht="15" customHeight="1">
      <c r="A28" s="323" t="s">
        <v>65</v>
      </c>
      <c r="B28" s="324"/>
      <c r="C28" s="293" t="s">
        <v>66</v>
      </c>
      <c r="D28" s="294"/>
      <c r="E28" s="119" t="s">
        <v>67</v>
      </c>
      <c r="F28" s="325" t="s">
        <v>129</v>
      </c>
      <c r="G28" s="326"/>
      <c r="H28" s="323" t="s">
        <v>132</v>
      </c>
      <c r="I28" s="324"/>
      <c r="J28" s="123"/>
      <c r="K28" s="125" t="s">
        <v>68</v>
      </c>
      <c r="L28" s="128" t="s">
        <v>128</v>
      </c>
      <c r="M28" s="124"/>
      <c r="N28" s="124"/>
      <c r="P28" s="53"/>
    </row>
    <row r="29" spans="1:19" ht="15" customHeight="1" thickBot="1">
      <c r="A29" s="302" t="s">
        <v>69</v>
      </c>
      <c r="B29" s="296"/>
      <c r="C29" s="303" t="s">
        <v>70</v>
      </c>
      <c r="D29" s="296"/>
      <c r="E29" s="80" t="s">
        <v>71</v>
      </c>
      <c r="F29" s="304" t="s">
        <v>131</v>
      </c>
      <c r="G29" s="305"/>
      <c r="H29" s="295" t="s">
        <v>72</v>
      </c>
      <c r="I29" s="296"/>
      <c r="J29" s="123"/>
      <c r="K29" s="81" t="s">
        <v>73</v>
      </c>
      <c r="L29" s="129" t="s">
        <v>130</v>
      </c>
      <c r="M29" s="83"/>
      <c r="N29" s="84"/>
    </row>
    <row r="30" spans="1:19" ht="10.5" customHeight="1" thickTop="1">
      <c r="A30" s="306">
        <f>C24</f>
        <v>0</v>
      </c>
      <c r="B30" s="329"/>
      <c r="C30" s="306">
        <f>G24</f>
        <v>0</v>
      </c>
      <c r="D30" s="329"/>
      <c r="E30" s="363" t="e">
        <f>C30/A30</f>
        <v>#DIV/0!</v>
      </c>
      <c r="F30" s="366" t="s">
        <v>152</v>
      </c>
      <c r="G30" s="368">
        <f>MAX(G24-(ROUNDDOWN((C24*0.1),0)),0)</f>
        <v>0</v>
      </c>
      <c r="H30" s="272">
        <f>C30-(G30+G32)</f>
        <v>0</v>
      </c>
      <c r="I30" s="370"/>
      <c r="J30" s="123"/>
      <c r="K30" s="375" t="e">
        <f>ROUND(K24/C30,4)</f>
        <v>#DIV/0!</v>
      </c>
      <c r="L30" s="378" t="e">
        <f>ROUNDDOWN((G30+G32)*K30,0)</f>
        <v>#DIV/0!</v>
      </c>
      <c r="M30" s="83"/>
      <c r="N30" s="84"/>
    </row>
    <row r="31" spans="1:19" ht="10.5" customHeight="1">
      <c r="A31" s="361"/>
      <c r="B31" s="362"/>
      <c r="C31" s="361"/>
      <c r="D31" s="362"/>
      <c r="E31" s="364"/>
      <c r="F31" s="367"/>
      <c r="G31" s="369"/>
      <c r="H31" s="371"/>
      <c r="I31" s="372"/>
      <c r="J31" s="123"/>
      <c r="K31" s="376"/>
      <c r="L31" s="379"/>
      <c r="M31" s="83"/>
      <c r="N31" s="83"/>
    </row>
    <row r="32" spans="1:19" ht="20.25" customHeight="1" thickBot="1">
      <c r="A32" s="361"/>
      <c r="B32" s="362"/>
      <c r="C32" s="361"/>
      <c r="D32" s="362"/>
      <c r="E32" s="364"/>
      <c r="F32" s="130" t="s">
        <v>153</v>
      </c>
      <c r="G32" s="131">
        <f>ROUNDDOWN((C30-ROUNDDOWN(A30*0.01,0))/2,0)</f>
        <v>0</v>
      </c>
      <c r="H32" s="371"/>
      <c r="I32" s="372"/>
      <c r="J32" s="123"/>
      <c r="K32" s="376"/>
      <c r="L32" s="379"/>
      <c r="M32" s="83"/>
      <c r="N32" s="123"/>
    </row>
    <row r="33" spans="1:14" ht="21" customHeight="1" thickBot="1">
      <c r="A33" s="330"/>
      <c r="B33" s="331"/>
      <c r="C33" s="330"/>
      <c r="D33" s="331"/>
      <c r="E33" s="365"/>
      <c r="F33" s="132" t="s">
        <v>154</v>
      </c>
      <c r="G33" s="133">
        <f>G30+G32</f>
        <v>0</v>
      </c>
      <c r="H33" s="373"/>
      <c r="I33" s="374"/>
      <c r="J33" s="123"/>
      <c r="K33" s="377"/>
      <c r="L33" s="380"/>
      <c r="M33" s="83"/>
      <c r="N33" s="123"/>
    </row>
    <row r="34" spans="1:14" ht="12" customHeight="1">
      <c r="A34" s="76"/>
      <c r="B34" s="76"/>
      <c r="C34" s="134"/>
      <c r="D34" s="134"/>
      <c r="E34" s="135"/>
      <c r="F34" s="136"/>
      <c r="G34" s="137"/>
      <c r="H34" s="138"/>
      <c r="I34" s="138"/>
      <c r="J34" s="123"/>
      <c r="K34" s="139"/>
      <c r="L34" s="76"/>
      <c r="M34" s="83"/>
      <c r="N34" s="123"/>
    </row>
    <row r="35" spans="1:14" ht="15" customHeight="1">
      <c r="A35" s="46" t="s">
        <v>74</v>
      </c>
      <c r="B35" s="46"/>
      <c r="C35" s="46"/>
      <c r="D35" s="46"/>
      <c r="E35" s="46"/>
      <c r="F35" s="46"/>
      <c r="G35" s="46"/>
      <c r="H35" s="46"/>
      <c r="I35" s="46"/>
      <c r="K35" s="46"/>
      <c r="L35" s="46"/>
    </row>
    <row r="36" spans="1:14" ht="15" customHeight="1">
      <c r="A36" s="293" t="s">
        <v>75</v>
      </c>
      <c r="B36" s="294"/>
      <c r="C36" s="293" t="s">
        <v>76</v>
      </c>
      <c r="D36" s="294"/>
      <c r="E36" s="297" t="s">
        <v>77</v>
      </c>
      <c r="F36" s="293" t="s">
        <v>59</v>
      </c>
      <c r="G36" s="294"/>
      <c r="H36" s="299" t="s">
        <v>78</v>
      </c>
      <c r="I36" s="294"/>
      <c r="J36" s="299" t="s">
        <v>79</v>
      </c>
      <c r="K36" s="294"/>
      <c r="L36" s="301" t="s">
        <v>128</v>
      </c>
    </row>
    <row r="37" spans="1:14" ht="15" customHeight="1" thickBot="1">
      <c r="A37" s="295"/>
      <c r="B37" s="296"/>
      <c r="C37" s="295"/>
      <c r="D37" s="296"/>
      <c r="E37" s="298"/>
      <c r="F37" s="295"/>
      <c r="G37" s="296"/>
      <c r="H37" s="300"/>
      <c r="I37" s="296"/>
      <c r="J37" s="300"/>
      <c r="K37" s="296"/>
      <c r="L37" s="296"/>
    </row>
    <row r="38" spans="1:14" ht="15" customHeight="1" thickTop="1">
      <c r="A38" s="282">
        <v>472134</v>
      </c>
      <c r="B38" s="283"/>
      <c r="C38" s="280" t="s">
        <v>147</v>
      </c>
      <c r="D38" s="281"/>
      <c r="E38" s="85"/>
      <c r="F38" s="284">
        <f>I24</f>
        <v>0</v>
      </c>
      <c r="G38" s="283"/>
      <c r="H38" s="285">
        <f>K24</f>
        <v>0</v>
      </c>
      <c r="I38" s="286"/>
      <c r="J38" s="287" t="e">
        <f t="shared" ref="J38:J46" si="1">ROUND(H38/$C$30,4)</f>
        <v>#DIV/0!</v>
      </c>
      <c r="K38" s="288"/>
      <c r="L38" s="118" t="e">
        <f>L30</f>
        <v>#DIV/0!</v>
      </c>
    </row>
    <row r="39" spans="1:14" ht="15" customHeight="1">
      <c r="A39" s="254"/>
      <c r="B39" s="255"/>
      <c r="C39" s="280" t="str">
        <f t="shared" ref="C39:C46" si="2">IF(A39="","",VLOOKUP(A39,$C$64:$D$77,2,FALSE))</f>
        <v/>
      </c>
      <c r="D39" s="281"/>
      <c r="E39" s="66"/>
      <c r="F39" s="254"/>
      <c r="G39" s="255"/>
      <c r="H39" s="256"/>
      <c r="I39" s="257"/>
      <c r="J39" s="258" t="e">
        <f t="shared" si="1"/>
        <v>#DIV/0!</v>
      </c>
      <c r="K39" s="259"/>
      <c r="L39" s="126"/>
    </row>
    <row r="40" spans="1:14" ht="15" customHeight="1">
      <c r="A40" s="254"/>
      <c r="B40" s="255"/>
      <c r="C40" s="280" t="str">
        <f t="shared" si="2"/>
        <v/>
      </c>
      <c r="D40" s="281"/>
      <c r="E40" s="66"/>
      <c r="F40" s="254"/>
      <c r="G40" s="255"/>
      <c r="H40" s="256"/>
      <c r="I40" s="257"/>
      <c r="J40" s="258" t="e">
        <f t="shared" si="1"/>
        <v>#DIV/0!</v>
      </c>
      <c r="K40" s="259"/>
      <c r="L40" s="126"/>
    </row>
    <row r="41" spans="1:14" ht="15" customHeight="1">
      <c r="A41" s="254"/>
      <c r="B41" s="255"/>
      <c r="C41" s="280" t="str">
        <f t="shared" si="2"/>
        <v/>
      </c>
      <c r="D41" s="281"/>
      <c r="E41" s="66"/>
      <c r="F41" s="254"/>
      <c r="G41" s="255"/>
      <c r="H41" s="256"/>
      <c r="I41" s="257"/>
      <c r="J41" s="258" t="e">
        <f t="shared" si="1"/>
        <v>#DIV/0!</v>
      </c>
      <c r="K41" s="259"/>
      <c r="L41" s="126"/>
    </row>
    <row r="42" spans="1:14" ht="15" customHeight="1">
      <c r="A42" s="254"/>
      <c r="B42" s="255"/>
      <c r="C42" s="280" t="str">
        <f t="shared" si="2"/>
        <v/>
      </c>
      <c r="D42" s="281"/>
      <c r="E42" s="66"/>
      <c r="F42" s="254"/>
      <c r="G42" s="255"/>
      <c r="H42" s="256"/>
      <c r="I42" s="257"/>
      <c r="J42" s="258" t="e">
        <f t="shared" si="1"/>
        <v>#DIV/0!</v>
      </c>
      <c r="K42" s="259"/>
      <c r="L42" s="126"/>
    </row>
    <row r="43" spans="1:14" ht="15" customHeight="1">
      <c r="A43" s="254"/>
      <c r="B43" s="255"/>
      <c r="C43" s="280" t="str">
        <f t="shared" si="2"/>
        <v/>
      </c>
      <c r="D43" s="281"/>
      <c r="E43" s="66"/>
      <c r="F43" s="254"/>
      <c r="G43" s="255"/>
      <c r="H43" s="256"/>
      <c r="I43" s="257"/>
      <c r="J43" s="258" t="e">
        <f t="shared" si="1"/>
        <v>#DIV/0!</v>
      </c>
      <c r="K43" s="259"/>
      <c r="L43" s="126"/>
    </row>
    <row r="44" spans="1:14" ht="15" customHeight="1">
      <c r="A44" s="254"/>
      <c r="B44" s="255"/>
      <c r="C44" s="280" t="str">
        <f t="shared" si="2"/>
        <v/>
      </c>
      <c r="D44" s="281"/>
      <c r="E44" s="66"/>
      <c r="F44" s="254"/>
      <c r="G44" s="255"/>
      <c r="H44" s="256"/>
      <c r="I44" s="257"/>
      <c r="J44" s="258" t="e">
        <f t="shared" si="1"/>
        <v>#DIV/0!</v>
      </c>
      <c r="K44" s="259"/>
      <c r="L44" s="126"/>
    </row>
    <row r="45" spans="1:14" ht="15" customHeight="1">
      <c r="A45" s="254"/>
      <c r="B45" s="255"/>
      <c r="C45" s="280" t="str">
        <f t="shared" si="2"/>
        <v/>
      </c>
      <c r="D45" s="281"/>
      <c r="E45" s="66"/>
      <c r="F45" s="254"/>
      <c r="G45" s="255"/>
      <c r="H45" s="256"/>
      <c r="I45" s="257"/>
      <c r="J45" s="258" t="e">
        <f t="shared" si="1"/>
        <v>#DIV/0!</v>
      </c>
      <c r="K45" s="259"/>
      <c r="L45" s="126"/>
    </row>
    <row r="46" spans="1:14" ht="15" customHeight="1" thickBot="1">
      <c r="A46" s="254"/>
      <c r="B46" s="255"/>
      <c r="C46" s="254" t="str">
        <f t="shared" si="2"/>
        <v/>
      </c>
      <c r="D46" s="255"/>
      <c r="E46" s="87"/>
      <c r="F46" s="254"/>
      <c r="G46" s="255"/>
      <c r="H46" s="256"/>
      <c r="I46" s="257"/>
      <c r="J46" s="258" t="e">
        <f t="shared" si="1"/>
        <v>#DIV/0!</v>
      </c>
      <c r="K46" s="259"/>
      <c r="L46" s="126"/>
    </row>
    <row r="47" spans="1:14" ht="15" customHeight="1" thickTop="1">
      <c r="A47" s="260" t="s">
        <v>80</v>
      </c>
      <c r="B47" s="261"/>
      <c r="C47" s="261"/>
      <c r="D47" s="262"/>
      <c r="E47" s="266">
        <f>SUM(E38:E46)</f>
        <v>0</v>
      </c>
      <c r="F47" s="268">
        <f>SUM(F38:G46)</f>
        <v>0</v>
      </c>
      <c r="G47" s="269"/>
      <c r="H47" s="272">
        <f>SUM(H38:I46)</f>
        <v>0</v>
      </c>
      <c r="I47" s="273"/>
      <c r="J47" s="276" t="e">
        <f>SUM(J38:K46)</f>
        <v>#DIV/0!</v>
      </c>
      <c r="K47" s="277"/>
      <c r="L47" s="252" t="e">
        <f>SUM(L38:L46)</f>
        <v>#DIV/0!</v>
      </c>
    </row>
    <row r="48" spans="1:14" ht="15" customHeight="1">
      <c r="A48" s="263"/>
      <c r="B48" s="264"/>
      <c r="C48" s="264"/>
      <c r="D48" s="265"/>
      <c r="E48" s="267"/>
      <c r="F48" s="270"/>
      <c r="G48" s="271"/>
      <c r="H48" s="274"/>
      <c r="I48" s="275"/>
      <c r="J48" s="278"/>
      <c r="K48" s="279"/>
      <c r="L48" s="253"/>
    </row>
    <row r="49" spans="1:12" ht="15.75" customHeight="1">
      <c r="A49" s="46"/>
      <c r="B49" s="46"/>
      <c r="C49" s="46"/>
      <c r="D49" s="46"/>
      <c r="E49" s="46"/>
      <c r="F49" s="46"/>
      <c r="G49" s="46"/>
      <c r="H49" s="46"/>
      <c r="I49" s="46"/>
      <c r="K49" s="46"/>
      <c r="L49" s="46"/>
    </row>
    <row r="50" spans="1:12" ht="26.25" customHeight="1">
      <c r="A50" s="88" t="s">
        <v>134</v>
      </c>
      <c r="B50" s="89"/>
      <c r="C50" s="89"/>
      <c r="D50" s="89"/>
      <c r="E50" s="89"/>
      <c r="F50" s="89"/>
      <c r="G50" s="89"/>
      <c r="H50" s="89"/>
      <c r="I50" s="89"/>
      <c r="J50" s="90"/>
      <c r="K50" s="91"/>
      <c r="L50" s="46"/>
    </row>
    <row r="51" spans="1:12" ht="9" customHeight="1">
      <c r="A51" s="92" t="s">
        <v>81</v>
      </c>
      <c r="B51" s="56"/>
      <c r="C51" s="56"/>
      <c r="D51" s="56"/>
      <c r="E51" s="56"/>
      <c r="F51" s="56"/>
      <c r="G51" s="56"/>
      <c r="H51" s="56"/>
      <c r="I51" s="56"/>
      <c r="J51" s="77"/>
      <c r="K51" s="93"/>
      <c r="L51" s="46"/>
    </row>
    <row r="52" spans="1:12" ht="20.25" customHeight="1">
      <c r="A52" s="92" t="s">
        <v>159</v>
      </c>
      <c r="B52" s="56"/>
      <c r="C52" s="56"/>
      <c r="D52" s="56"/>
      <c r="E52" s="56"/>
      <c r="F52" s="56"/>
      <c r="G52" s="56"/>
      <c r="H52" s="56"/>
      <c r="I52" s="56"/>
      <c r="J52" s="77"/>
      <c r="K52" s="93"/>
      <c r="L52" s="46"/>
    </row>
    <row r="53" spans="1:12" ht="20.25" customHeight="1">
      <c r="A53" s="92" t="s">
        <v>158</v>
      </c>
      <c r="B53" s="56"/>
      <c r="C53" s="56"/>
      <c r="D53" s="56"/>
      <c r="E53" s="56"/>
      <c r="F53" s="56"/>
      <c r="G53" s="56"/>
      <c r="H53" s="56"/>
      <c r="I53" s="56"/>
      <c r="J53" s="77"/>
      <c r="K53" s="93"/>
      <c r="L53" s="46"/>
    </row>
    <row r="54" spans="1:12" ht="20.25" customHeight="1">
      <c r="A54" s="92" t="s">
        <v>82</v>
      </c>
      <c r="B54" s="77"/>
      <c r="C54" s="77"/>
      <c r="D54" s="77"/>
      <c r="E54" s="77"/>
      <c r="F54" s="77"/>
      <c r="G54" s="77"/>
      <c r="H54" s="77"/>
      <c r="I54" s="77"/>
      <c r="J54" s="77"/>
      <c r="K54" s="93"/>
      <c r="L54" s="46"/>
    </row>
    <row r="55" spans="1:12" ht="20.25" customHeight="1">
      <c r="A55" s="92" t="s">
        <v>158</v>
      </c>
      <c r="B55" s="77"/>
      <c r="C55" s="77"/>
      <c r="D55" s="77"/>
      <c r="E55" s="77"/>
      <c r="F55" s="77"/>
      <c r="G55" s="77"/>
      <c r="H55" s="77"/>
      <c r="I55" s="77"/>
      <c r="J55" s="77"/>
      <c r="K55" s="93"/>
      <c r="L55" s="46"/>
    </row>
    <row r="56" spans="1:12" s="46" customFormat="1" ht="20.25" customHeight="1">
      <c r="A56" s="92" t="s">
        <v>83</v>
      </c>
      <c r="B56" s="56"/>
      <c r="C56" s="56"/>
      <c r="D56" s="56"/>
      <c r="E56" s="56"/>
      <c r="F56" s="56"/>
      <c r="G56" s="56"/>
      <c r="H56" s="56"/>
      <c r="I56" s="56"/>
      <c r="J56" s="56"/>
      <c r="K56" s="93"/>
    </row>
    <row r="57" spans="1:12" s="46" customFormat="1" ht="20.25" customHeight="1">
      <c r="A57" s="92" t="s">
        <v>148</v>
      </c>
      <c r="B57" s="56"/>
      <c r="C57" s="56"/>
      <c r="D57" s="56"/>
      <c r="E57" s="56"/>
      <c r="F57" s="56"/>
      <c r="G57" s="56"/>
      <c r="H57" s="56"/>
      <c r="I57" s="56"/>
      <c r="J57" s="56"/>
      <c r="K57" s="93"/>
    </row>
    <row r="58" spans="1:12" s="46" customFormat="1" ht="20.25" customHeight="1">
      <c r="A58" s="92" t="s">
        <v>149</v>
      </c>
      <c r="B58" s="56"/>
      <c r="C58" s="56"/>
      <c r="D58" s="56"/>
      <c r="E58" s="56" t="s">
        <v>133</v>
      </c>
      <c r="F58" s="56"/>
      <c r="G58" s="56"/>
      <c r="H58" s="56"/>
      <c r="I58" s="56"/>
      <c r="J58" s="56"/>
      <c r="K58" s="93"/>
    </row>
    <row r="59" spans="1:12" s="46" customFormat="1" ht="5.25" customHeight="1">
      <c r="A59" s="95"/>
      <c r="B59" s="96"/>
      <c r="C59" s="96"/>
      <c r="D59" s="96"/>
      <c r="E59" s="96"/>
      <c r="F59" s="96"/>
      <c r="G59" s="96"/>
      <c r="H59" s="96"/>
      <c r="I59" s="96"/>
      <c r="J59" s="96"/>
      <c r="K59" s="97"/>
    </row>
    <row r="60" spans="1:12" s="46" customFormat="1" ht="11.25" customHeight="1">
      <c r="A60" s="56"/>
      <c r="B60" s="56"/>
      <c r="C60" s="56"/>
      <c r="D60" s="56"/>
      <c r="E60" s="56"/>
      <c r="F60" s="56"/>
      <c r="G60" s="56"/>
      <c r="H60" s="56"/>
      <c r="I60" s="56"/>
      <c r="J60" s="56"/>
      <c r="K60" s="56"/>
    </row>
    <row r="61" spans="1:12" s="46" customFormat="1" ht="20.25" customHeight="1">
      <c r="A61" s="46" t="s">
        <v>84</v>
      </c>
    </row>
    <row r="62" spans="1:12" s="46" customFormat="1" ht="12"/>
    <row r="63" spans="1:12" s="46" customFormat="1" ht="12"/>
    <row r="64" spans="1:12">
      <c r="C64" s="98">
        <v>472019</v>
      </c>
      <c r="D64" s="99" t="s">
        <v>85</v>
      </c>
      <c r="K64" s="46"/>
      <c r="L64" s="46"/>
    </row>
    <row r="65" spans="3:12">
      <c r="C65" s="98">
        <v>472134</v>
      </c>
      <c r="D65" s="99" t="s">
        <v>86</v>
      </c>
      <c r="K65" s="46"/>
      <c r="L65" s="46"/>
    </row>
    <row r="66" spans="3:12">
      <c r="C66" s="98">
        <v>472050</v>
      </c>
      <c r="D66" s="100" t="s">
        <v>87</v>
      </c>
      <c r="K66" s="46"/>
      <c r="L66" s="46"/>
    </row>
    <row r="67" spans="3:12">
      <c r="C67" s="98">
        <v>472142</v>
      </c>
      <c r="D67" s="100" t="s">
        <v>88</v>
      </c>
      <c r="K67" s="46"/>
      <c r="L67" s="46"/>
    </row>
    <row r="68" spans="3:12">
      <c r="C68" s="101">
        <v>472076</v>
      </c>
      <c r="D68" s="100" t="s">
        <v>89</v>
      </c>
      <c r="K68" s="46"/>
      <c r="L68" s="46"/>
    </row>
    <row r="69" spans="3:12">
      <c r="C69" s="101">
        <v>472084</v>
      </c>
      <c r="D69" s="100" t="s">
        <v>90</v>
      </c>
      <c r="K69" s="46"/>
      <c r="L69" s="46"/>
    </row>
    <row r="70" spans="3:12">
      <c r="C70" s="101">
        <v>472092</v>
      </c>
      <c r="D70" s="100" t="s">
        <v>91</v>
      </c>
      <c r="K70" s="46"/>
      <c r="L70" s="46"/>
    </row>
    <row r="71" spans="3:12">
      <c r="C71" s="101">
        <v>472100</v>
      </c>
      <c r="D71" s="100" t="s">
        <v>92</v>
      </c>
      <c r="K71" s="46"/>
      <c r="L71" s="46"/>
    </row>
    <row r="72" spans="3:12">
      <c r="C72" s="101">
        <v>472118</v>
      </c>
      <c r="D72" s="100" t="s">
        <v>93</v>
      </c>
      <c r="K72" s="46"/>
      <c r="L72" s="46"/>
    </row>
    <row r="73" spans="3:12">
      <c r="C73" s="101">
        <v>473298</v>
      </c>
      <c r="D73" s="100" t="s">
        <v>94</v>
      </c>
    </row>
    <row r="74" spans="3:12">
      <c r="C74" s="101">
        <v>473751</v>
      </c>
      <c r="D74" s="100" t="s">
        <v>95</v>
      </c>
    </row>
    <row r="75" spans="3:12">
      <c r="C75" s="101">
        <v>473819</v>
      </c>
      <c r="D75" s="100" t="s">
        <v>96</v>
      </c>
    </row>
    <row r="76" spans="3:12">
      <c r="C76" s="101">
        <v>473827</v>
      </c>
      <c r="D76" s="100" t="s">
        <v>97</v>
      </c>
    </row>
    <row r="77" spans="3:12">
      <c r="C77" s="101">
        <v>478446</v>
      </c>
      <c r="D77" s="102" t="s">
        <v>98</v>
      </c>
    </row>
  </sheetData>
  <mergeCells count="115">
    <mergeCell ref="L47:L48"/>
    <mergeCell ref="A46:B46"/>
    <mergeCell ref="C46:D46"/>
    <mergeCell ref="F46:G46"/>
    <mergeCell ref="H46:I46"/>
    <mergeCell ref="J46:K46"/>
    <mergeCell ref="A47:D48"/>
    <mergeCell ref="E47:E48"/>
    <mergeCell ref="F47:G48"/>
    <mergeCell ref="H47:I48"/>
    <mergeCell ref="J47:K48"/>
    <mergeCell ref="A44:B44"/>
    <mergeCell ref="C44:D44"/>
    <mergeCell ref="F44:G44"/>
    <mergeCell ref="H44:I44"/>
    <mergeCell ref="J44:K44"/>
    <mergeCell ref="A45:B45"/>
    <mergeCell ref="C45:D45"/>
    <mergeCell ref="F45:G45"/>
    <mergeCell ref="H45:I45"/>
    <mergeCell ref="J45:K45"/>
    <mergeCell ref="A42:B42"/>
    <mergeCell ref="C42:D42"/>
    <mergeCell ref="F42:G42"/>
    <mergeCell ref="H42:I42"/>
    <mergeCell ref="J42:K42"/>
    <mergeCell ref="A43:B43"/>
    <mergeCell ref="C43:D43"/>
    <mergeCell ref="F43:G43"/>
    <mergeCell ref="H43:I43"/>
    <mergeCell ref="J43:K43"/>
    <mergeCell ref="A40:B40"/>
    <mergeCell ref="C40:D40"/>
    <mergeCell ref="F40:G40"/>
    <mergeCell ref="H40:I40"/>
    <mergeCell ref="J40:K40"/>
    <mergeCell ref="A41:B41"/>
    <mergeCell ref="C41:D41"/>
    <mergeCell ref="F41:G41"/>
    <mergeCell ref="H41:I41"/>
    <mergeCell ref="J41:K41"/>
    <mergeCell ref="A38:B38"/>
    <mergeCell ref="C38:D38"/>
    <mergeCell ref="F38:G38"/>
    <mergeCell ref="H38:I38"/>
    <mergeCell ref="J38:K38"/>
    <mergeCell ref="A39:B39"/>
    <mergeCell ref="C39:D39"/>
    <mergeCell ref="F39:G39"/>
    <mergeCell ref="H39:I39"/>
    <mergeCell ref="J39:K39"/>
    <mergeCell ref="K30:K33"/>
    <mergeCell ref="L30:L33"/>
    <mergeCell ref="A36:B37"/>
    <mergeCell ref="C36:D37"/>
    <mergeCell ref="E36:E37"/>
    <mergeCell ref="F36:G37"/>
    <mergeCell ref="H36:I37"/>
    <mergeCell ref="J36:K37"/>
    <mergeCell ref="L36:L37"/>
    <mergeCell ref="A29:B29"/>
    <mergeCell ref="C29:D29"/>
    <mergeCell ref="F29:G29"/>
    <mergeCell ref="H29:I29"/>
    <mergeCell ref="A30:B33"/>
    <mergeCell ref="C30:D33"/>
    <mergeCell ref="E30:E33"/>
    <mergeCell ref="F30:F31"/>
    <mergeCell ref="G30:G31"/>
    <mergeCell ref="H30:I33"/>
    <mergeCell ref="A27:I27"/>
    <mergeCell ref="K27:L27"/>
    <mergeCell ref="A28:B28"/>
    <mergeCell ref="C28:D28"/>
    <mergeCell ref="F28:G28"/>
    <mergeCell ref="H28:I28"/>
    <mergeCell ref="G24:G25"/>
    <mergeCell ref="I24:J25"/>
    <mergeCell ref="K24:K25"/>
    <mergeCell ref="O25:P26"/>
    <mergeCell ref="Q25:R26"/>
    <mergeCell ref="S25:S26"/>
    <mergeCell ref="A24:A25"/>
    <mergeCell ref="B24:B25"/>
    <mergeCell ref="C24:C25"/>
    <mergeCell ref="D24:D25"/>
    <mergeCell ref="E24:E25"/>
    <mergeCell ref="F24:F25"/>
    <mergeCell ref="I18:J18"/>
    <mergeCell ref="I19:J19"/>
    <mergeCell ref="I20:J20"/>
    <mergeCell ref="I21:J21"/>
    <mergeCell ref="I22:J22"/>
    <mergeCell ref="I23:J23"/>
    <mergeCell ref="I12:J12"/>
    <mergeCell ref="I13:J13"/>
    <mergeCell ref="I14:J14"/>
    <mergeCell ref="I15:J15"/>
    <mergeCell ref="I16:J16"/>
    <mergeCell ref="I17:J17"/>
    <mergeCell ref="A9:A11"/>
    <mergeCell ref="B9:G9"/>
    <mergeCell ref="I9:K9"/>
    <mergeCell ref="B10:B11"/>
    <mergeCell ref="F10:F11"/>
    <mergeCell ref="G10:G11"/>
    <mergeCell ref="I10:J11"/>
    <mergeCell ref="K10:K11"/>
    <mergeCell ref="A1:L1"/>
    <mergeCell ref="A3:L3"/>
    <mergeCell ref="H5:I5"/>
    <mergeCell ref="K5:L5"/>
    <mergeCell ref="E6:G6"/>
    <mergeCell ref="H6:I6"/>
    <mergeCell ref="K6:L6"/>
  </mergeCells>
  <phoneticPr fontId="3"/>
  <printOptions horizontalCentered="1"/>
  <pageMargins left="0.56000000000000005" right="0.39370078740157483" top="0.98425196850393704" bottom="0.19685039370078741" header="0.51181102362204722" footer="0.31496062992125984"/>
  <pageSetup paperSize="9" scale="79" orientation="portrait" verticalDpi="300" r:id="rId1"/>
  <headerFooter alignWithMargins="0">
    <oddHeader>&amp;L別紙2</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申請書（様式第5号）</vt:lpstr>
      <vt:lpstr>別紙①</vt:lpstr>
      <vt:lpstr>別紙②</vt:lpstr>
      <vt:lpstr>別紙②(介護老人福祉施設）</vt:lpstr>
      <vt:lpstr>'申請書（様式第5号）'!Print_Area</vt:lpstr>
      <vt:lpstr>別紙①!Print_Area</vt:lpstr>
      <vt:lpstr>別紙②!Print_Area</vt:lpstr>
      <vt:lpstr>'別紙②(介護老人福祉施設）'!Print_Area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uruma5214</dc:creator>
  <cp:lastModifiedBy>比嘉　健人</cp:lastModifiedBy>
  <cp:lastPrinted>2019-11-05T05:35:09Z</cp:lastPrinted>
  <dcterms:created xsi:type="dcterms:W3CDTF">2016-10-12T04:29:14Z</dcterms:created>
  <dcterms:modified xsi:type="dcterms:W3CDTF">2024-11-05T04:41:37Z</dcterms:modified>
</cp:coreProperties>
</file>