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介護 給付係\003 介護給付関連\107 社会福祉法人軽減補助金関係\R6\04 交付申請（法人→市）\04 交付申請　　　（法人→市）\"/>
    </mc:Choice>
  </mc:AlternateContent>
  <bookViews>
    <workbookView xWindow="720" yWindow="315" windowWidth="18075" windowHeight="11610" activeTab="2"/>
  </bookViews>
  <sheets>
    <sheet name="申請書（様式第5号）" sheetId="3" r:id="rId1"/>
    <sheet name="別紙①" sheetId="1" r:id="rId2"/>
    <sheet name="別紙②" sheetId="2" r:id="rId3"/>
    <sheet name="別紙②(介護老人福祉施設）" sheetId="4" r:id="rId4"/>
  </sheets>
  <definedNames>
    <definedName name="_xlnm.Print_Area" localSheetId="0">'申請書（様式第5号）'!$A$1:$Q$38</definedName>
    <definedName name="_xlnm.Print_Area" localSheetId="1">別紙①!$A$1:$T$27</definedName>
    <definedName name="_xlnm.Print_Area" localSheetId="2">別紙②!$A$1:$M$62</definedName>
    <definedName name="_xlnm.Print_Area" localSheetId="3">'別紙②(介護老人福祉施設）'!$A$1:$M$61</definedName>
  </definedNames>
  <calcPr calcId="162913"/>
</workbook>
</file>

<file path=xl/calcChain.xml><?xml version="1.0" encoding="utf-8"?>
<calcChain xmlns="http://schemas.openxmlformats.org/spreadsheetml/2006/main">
  <c r="F31" i="2" l="1"/>
  <c r="L21" i="1" l="1"/>
  <c r="I21" i="1"/>
  <c r="L19" i="1" l="1"/>
  <c r="L17" i="1"/>
  <c r="L15" i="1"/>
  <c r="L13" i="1"/>
  <c r="L11" i="1"/>
  <c r="C38" i="2" l="1"/>
  <c r="C39" i="2"/>
  <c r="E47" i="4"/>
  <c r="C46" i="4"/>
  <c r="C45" i="4"/>
  <c r="C44" i="4"/>
  <c r="C43" i="4"/>
  <c r="C42" i="4"/>
  <c r="C41" i="4"/>
  <c r="C40" i="4"/>
  <c r="C39" i="4"/>
  <c r="K24" i="4"/>
  <c r="H38" i="4" s="1"/>
  <c r="I24" i="4"/>
  <c r="F38" i="4" s="1"/>
  <c r="G24" i="4"/>
  <c r="F24" i="4"/>
  <c r="E24" i="4"/>
  <c r="D24" i="4"/>
  <c r="C24" i="4"/>
  <c r="B24" i="4"/>
  <c r="G30" i="4" l="1"/>
  <c r="C30" i="4"/>
  <c r="J39" i="4" s="1"/>
  <c r="F47" i="4"/>
  <c r="O10" i="4"/>
  <c r="H47" i="4"/>
  <c r="J38" i="4"/>
  <c r="A30" i="4"/>
  <c r="J45" i="4"/>
  <c r="J41" i="4"/>
  <c r="J44" i="4"/>
  <c r="K30" i="4"/>
  <c r="J40" i="4"/>
  <c r="J43" i="4"/>
  <c r="J46" i="4" l="1"/>
  <c r="E30" i="4"/>
  <c r="G32" i="4"/>
  <c r="H30" i="4" s="1"/>
  <c r="J42" i="4"/>
  <c r="J47" i="4"/>
  <c r="L30" i="4" l="1"/>
  <c r="L38" i="4" s="1"/>
  <c r="L47" i="4" s="1"/>
  <c r="G33" i="4"/>
  <c r="M17" i="1"/>
  <c r="N17" i="1" s="1"/>
  <c r="M13" i="1"/>
  <c r="N13" i="1" s="1"/>
  <c r="J21" i="1"/>
  <c r="M19" i="1"/>
  <c r="N19" i="1" s="1"/>
  <c r="M15" i="1"/>
  <c r="N15" i="1" s="1"/>
  <c r="M11" i="1"/>
  <c r="N11" i="1" s="1"/>
  <c r="E46" i="2"/>
  <c r="C45" i="2"/>
  <c r="C44" i="2"/>
  <c r="C43" i="2"/>
  <c r="C42" i="2"/>
  <c r="C41" i="2"/>
  <c r="C40" i="2"/>
  <c r="K24" i="2"/>
  <c r="H37" i="2" s="1"/>
  <c r="H46" i="2" s="1"/>
  <c r="I24" i="2"/>
  <c r="F37" i="2" s="1"/>
  <c r="F46" i="2" s="1"/>
  <c r="G24" i="2"/>
  <c r="C31" i="2" s="1"/>
  <c r="F24" i="2"/>
  <c r="E24" i="2"/>
  <c r="D24" i="2"/>
  <c r="B24" i="2"/>
  <c r="C24" i="2"/>
  <c r="A31" i="2" s="1"/>
  <c r="M21" i="1" l="1"/>
  <c r="N21" i="1" s="1"/>
  <c r="J45" i="2"/>
  <c r="E31" i="2"/>
  <c r="O19" i="1"/>
  <c r="P19" i="1" s="1"/>
  <c r="O15" i="1"/>
  <c r="P15" i="1" s="1"/>
  <c r="O13" i="1"/>
  <c r="P13" i="1" s="1"/>
  <c r="O17" i="1"/>
  <c r="P17" i="1" s="1"/>
  <c r="O11" i="1"/>
  <c r="P11" i="1" s="1"/>
  <c r="K21" i="1"/>
  <c r="K31" i="2"/>
  <c r="J42" i="2"/>
  <c r="J44" i="2"/>
  <c r="J40" i="2"/>
  <c r="J39" i="2"/>
  <c r="J41" i="2"/>
  <c r="J37" i="2"/>
  <c r="J38" i="2"/>
  <c r="J43" i="2"/>
  <c r="H31" i="2" l="1"/>
  <c r="L31" i="2"/>
  <c r="L37" i="2" s="1"/>
  <c r="L46" i="2" s="1"/>
  <c r="J46" i="2"/>
  <c r="O21" i="1"/>
  <c r="P21" i="1" l="1"/>
  <c r="P23" i="1" s="1"/>
  <c r="F20" i="3" s="1"/>
</calcChain>
</file>

<file path=xl/comments1.xml><?xml version="1.0" encoding="utf-8"?>
<comments xmlns="http://schemas.openxmlformats.org/spreadsheetml/2006/main">
  <authors>
    <author>uruma5214</author>
  </authors>
  <commentList>
    <comment ref="F20" authorId="0" shapeId="0">
      <text>
        <r>
          <rPr>
            <b/>
            <sz val="9"/>
            <color indexed="81"/>
            <rFont val="ＭＳ Ｐゴシック"/>
            <family val="3"/>
            <charset val="128"/>
          </rPr>
          <t>「別紙１」の補助金所要額が自動計算されます。</t>
        </r>
      </text>
    </comment>
  </commentList>
</comments>
</file>

<file path=xl/comments2.xml><?xml version="1.0" encoding="utf-8"?>
<comments xmlns="http://schemas.openxmlformats.org/spreadsheetml/2006/main">
  <authors>
    <author>uruma5214</author>
  </authors>
  <commentList>
    <comment ref="B11" authorId="0" shapeId="0">
      <text>
        <r>
          <rPr>
            <b/>
            <sz val="9"/>
            <color indexed="81"/>
            <rFont val="ＭＳ Ｐゴシック"/>
            <family val="3"/>
            <charset val="128"/>
          </rPr>
          <t>軽減している事業（サービス）に合わせて記入ください。
（足りない場合は、行をコピーし追加してください）。</t>
        </r>
      </text>
    </comment>
  </commentList>
</comments>
</file>

<file path=xl/comments3.xml><?xml version="1.0" encoding="utf-8"?>
<comments xmlns="http://schemas.openxmlformats.org/spreadsheetml/2006/main">
  <authors>
    <author>uruma5214</author>
  </authors>
  <commentList>
    <comment ref="L35" authorId="0" shapeId="0">
      <text>
        <r>
          <rPr>
            <b/>
            <sz val="11"/>
            <color indexed="81"/>
            <rFont val="ＭＳ Ｐゴシック"/>
            <family val="3"/>
            <charset val="128"/>
          </rPr>
          <t>うるま市以外の保険者への請求額（申請額）については、手入力ください。</t>
        </r>
      </text>
    </comment>
  </commentList>
</comments>
</file>

<file path=xl/comments4.xml><?xml version="1.0" encoding="utf-8"?>
<comments xmlns="http://schemas.openxmlformats.org/spreadsheetml/2006/main">
  <authors>
    <author>uruma5214</author>
  </authors>
  <commentList>
    <comment ref="L36" authorId="0" shapeId="0">
      <text>
        <r>
          <rPr>
            <b/>
            <sz val="11"/>
            <color indexed="81"/>
            <rFont val="ＭＳ Ｐゴシック"/>
            <family val="3"/>
            <charset val="128"/>
          </rPr>
          <t>うるま市以外の保険者への請求額（申請額）については、手入力ください。</t>
        </r>
      </text>
    </comment>
  </commentList>
</comments>
</file>

<file path=xl/sharedStrings.xml><?xml version="1.0" encoding="utf-8"?>
<sst xmlns="http://schemas.openxmlformats.org/spreadsheetml/2006/main" count="330" uniqueCount="177">
  <si>
    <t xml:space="preserve">（法人名） </t>
    <rPh sb="1" eb="3">
      <t>ホウジン</t>
    </rPh>
    <rPh sb="3" eb="4">
      <t>メイ</t>
    </rPh>
    <phoneticPr fontId="4"/>
  </si>
  <si>
    <t>（単位：円）</t>
    <rPh sb="1" eb="3">
      <t>タンイ</t>
    </rPh>
    <rPh sb="4" eb="5">
      <t>エン</t>
    </rPh>
    <phoneticPr fontId="4"/>
  </si>
  <si>
    <t>本来受領すべき利用者負担額</t>
    <rPh sb="0" eb="2">
      <t>ホンライ</t>
    </rPh>
    <rPh sb="2" eb="4">
      <t>ジュリョウ</t>
    </rPh>
    <rPh sb="7" eb="10">
      <t>リヨウシャ</t>
    </rPh>
    <rPh sb="10" eb="13">
      <t>フタンガク</t>
    </rPh>
    <phoneticPr fontId="4"/>
  </si>
  <si>
    <t>軽　　　　減　　　　額</t>
    <rPh sb="0" eb="1">
      <t>ケイ</t>
    </rPh>
    <rPh sb="5" eb="6">
      <t>ゲン</t>
    </rPh>
    <rPh sb="10" eb="11">
      <t>ガク</t>
    </rPh>
    <phoneticPr fontId="4"/>
  </si>
  <si>
    <t>全額補助対象分</t>
    <rPh sb="0" eb="2">
      <t>ゼンガク</t>
    </rPh>
    <rPh sb="2" eb="4">
      <t>ホジョ</t>
    </rPh>
    <rPh sb="4" eb="6">
      <t>タイショウ</t>
    </rPh>
    <rPh sb="6" eb="7">
      <t>ブン</t>
    </rPh>
    <phoneticPr fontId="4"/>
  </si>
  <si>
    <t>２分の１補助対象分</t>
    <rPh sb="1" eb="2">
      <t>ブン</t>
    </rPh>
    <rPh sb="4" eb="6">
      <t>ホジョ</t>
    </rPh>
    <rPh sb="6" eb="8">
      <t>タイショウ</t>
    </rPh>
    <rPh sb="8" eb="9">
      <t>ブン</t>
    </rPh>
    <phoneticPr fontId="4"/>
  </si>
  <si>
    <t xml:space="preserve">うるま
市町村
補助
所要額
</t>
    <rPh sb="4" eb="7">
      <t>シチョウソン</t>
    </rPh>
    <rPh sb="8" eb="10">
      <t>ホジョ</t>
    </rPh>
    <rPh sb="11" eb="14">
      <t>ショヨウガク</t>
    </rPh>
    <phoneticPr fontId="4"/>
  </si>
  <si>
    <t>うるま
市町村
補助
交付
決定額</t>
    <rPh sb="4" eb="7">
      <t>シチョウソン</t>
    </rPh>
    <rPh sb="8" eb="10">
      <t>ホジョ</t>
    </rPh>
    <rPh sb="11" eb="13">
      <t>コウフ</t>
    </rPh>
    <rPh sb="14" eb="17">
      <t>ケッテイガク</t>
    </rPh>
    <phoneticPr fontId="4"/>
  </si>
  <si>
    <t xml:space="preserve">うるま
市町村
補助金
受入済額
</t>
    <rPh sb="4" eb="7">
      <t>シチョウソン</t>
    </rPh>
    <rPh sb="8" eb="10">
      <t>ホジョ</t>
    </rPh>
    <rPh sb="10" eb="11">
      <t>キン</t>
    </rPh>
    <rPh sb="12" eb="14">
      <t>ウケイレ</t>
    </rPh>
    <rPh sb="14" eb="15">
      <t>スミ</t>
    </rPh>
    <rPh sb="15" eb="16">
      <t>ケッテイガク</t>
    </rPh>
    <phoneticPr fontId="4"/>
  </si>
  <si>
    <t>差引過不足額</t>
    <rPh sb="0" eb="2">
      <t>サシヒキ</t>
    </rPh>
    <rPh sb="2" eb="5">
      <t>カブソク</t>
    </rPh>
    <rPh sb="5" eb="6">
      <t>ガク</t>
    </rPh>
    <phoneticPr fontId="4"/>
  </si>
  <si>
    <t>(人)</t>
    <rPh sb="1" eb="2">
      <t>ニン</t>
    </rPh>
    <phoneticPr fontId="4"/>
  </si>
  <si>
    <t>(円)</t>
    <rPh sb="1" eb="2">
      <t>エン</t>
    </rPh>
    <phoneticPr fontId="4"/>
  </si>
  <si>
    <t>対 象 者 数 (人)</t>
    <rPh sb="0" eb="5">
      <t>タイショウシャ</t>
    </rPh>
    <rPh sb="6" eb="7">
      <t>スウ</t>
    </rPh>
    <phoneticPr fontId="4"/>
  </si>
  <si>
    <t>軽 減 額　　(円)</t>
    <rPh sb="0" eb="1">
      <t>ケイ</t>
    </rPh>
    <rPh sb="2" eb="3">
      <t>ゲン</t>
    </rPh>
    <rPh sb="4" eb="5">
      <t>ガク</t>
    </rPh>
    <phoneticPr fontId="4"/>
  </si>
  <si>
    <t xml:space="preserve">10%控除額
</t>
    <rPh sb="3" eb="6">
      <t>コウジョガク</t>
    </rPh>
    <phoneticPr fontId="4"/>
  </si>
  <si>
    <t xml:space="preserve">10/10補助
対 象 額
</t>
    <rPh sb="5" eb="7">
      <t>ホジョ</t>
    </rPh>
    <rPh sb="8" eb="13">
      <t>タイショウガク</t>
    </rPh>
    <phoneticPr fontId="4"/>
  </si>
  <si>
    <t xml:space="preserve">10/10補助
所 要 額
</t>
    <rPh sb="5" eb="7">
      <t>ホジョ</t>
    </rPh>
    <rPh sb="8" eb="11">
      <t>ショヨウ</t>
    </rPh>
    <rPh sb="11" eb="13">
      <t>タイショウガク</t>
    </rPh>
    <phoneticPr fontId="4"/>
  </si>
  <si>
    <t xml:space="preserve">１%控除額
</t>
    <rPh sb="2" eb="5">
      <t>コウジョガク</t>
    </rPh>
    <phoneticPr fontId="4"/>
  </si>
  <si>
    <t xml:space="preserve">1/2 補 助
対 象 額
</t>
    <rPh sb="4" eb="7">
      <t>ホジョ</t>
    </rPh>
    <rPh sb="8" eb="13">
      <t>タイショウガク</t>
    </rPh>
    <phoneticPr fontId="4"/>
  </si>
  <si>
    <t xml:space="preserve">1/2 補 助
所 要 額
</t>
    <rPh sb="4" eb="7">
      <t>ホジョ</t>
    </rPh>
    <phoneticPr fontId="4"/>
  </si>
  <si>
    <t xml:space="preserve">法人補助
所 要 額
</t>
    <rPh sb="0" eb="2">
      <t>ホウジン</t>
    </rPh>
    <rPh sb="2" eb="4">
      <t>ホジョ</t>
    </rPh>
    <phoneticPr fontId="4"/>
  </si>
  <si>
    <t>利用者数</t>
    <rPh sb="0" eb="3">
      <t>リヨウシャ</t>
    </rPh>
    <rPh sb="3" eb="4">
      <t>スウ</t>
    </rPh>
    <phoneticPr fontId="4"/>
  </si>
  <si>
    <t>金　額</t>
    <rPh sb="0" eb="3">
      <t>キンガク</t>
    </rPh>
    <phoneticPr fontId="4"/>
  </si>
  <si>
    <t xml:space="preserve">
うちうるま市町村の被保険者分</t>
    <rPh sb="6" eb="9">
      <t>シチョウソン</t>
    </rPh>
    <rPh sb="10" eb="14">
      <t>ヒ</t>
    </rPh>
    <rPh sb="14" eb="15">
      <t>ブン</t>
    </rPh>
    <phoneticPr fontId="4"/>
  </si>
  <si>
    <t>超過額</t>
    <rPh sb="0" eb="3">
      <t>チョウカガク</t>
    </rPh>
    <phoneticPr fontId="4"/>
  </si>
  <si>
    <t>不足額</t>
    <rPh sb="0" eb="3">
      <t>フソクガク</t>
    </rPh>
    <phoneticPr fontId="4"/>
  </si>
  <si>
    <t>①</t>
    <phoneticPr fontId="4"/>
  </si>
  <si>
    <t>②</t>
    <phoneticPr fontId="4"/>
  </si>
  <si>
    <t>⑨</t>
    <phoneticPr fontId="4"/>
  </si>
  <si>
    <t>⑥（①×0.01)</t>
    <phoneticPr fontId="4"/>
  </si>
  <si>
    <t>⑦（②-⑥)</t>
    <phoneticPr fontId="4"/>
  </si>
  <si>
    <t>⑧(⑦×1/2)</t>
    <phoneticPr fontId="4"/>
  </si>
  <si>
    <t>⑩</t>
    <phoneticPr fontId="4"/>
  </si>
  <si>
    <t>⑪(⑩×⑨/②)</t>
    <phoneticPr fontId="4"/>
  </si>
  <si>
    <t>⑫</t>
    <phoneticPr fontId="4"/>
  </si>
  <si>
    <t>⑬</t>
    <phoneticPr fontId="4"/>
  </si>
  <si>
    <t>⑭(⑬－⑪）</t>
    <phoneticPr fontId="4"/>
  </si>
  <si>
    <t>⑮(⑪－⑬)</t>
    <phoneticPr fontId="4"/>
  </si>
  <si>
    <t>③(①×0.1)</t>
    <phoneticPr fontId="4"/>
  </si>
  <si>
    <t>④(②－③)</t>
    <phoneticPr fontId="4"/>
  </si>
  <si>
    <r>
      <t>⑤(④</t>
    </r>
    <r>
      <rPr>
        <sz val="6"/>
        <rFont val="ＭＳ 明朝"/>
        <family val="1"/>
        <charset val="128"/>
      </rPr>
      <t>×</t>
    </r>
    <r>
      <rPr>
        <sz val="7"/>
        <rFont val="ＭＳ 明朝"/>
        <family val="1"/>
        <charset val="128"/>
      </rPr>
      <t>10/10)</t>
    </r>
    <phoneticPr fontId="4"/>
  </si>
  <si>
    <t>⑦（②-⑥-④)</t>
    <phoneticPr fontId="4"/>
  </si>
  <si>
    <t>⑩(⑤＋⑧)</t>
    <phoneticPr fontId="4"/>
  </si>
  <si>
    <t>計</t>
    <rPh sb="0" eb="1">
      <t>ケイ</t>
    </rPh>
    <phoneticPr fontId="4"/>
  </si>
  <si>
    <t>Ａ</t>
    <phoneticPr fontId="4"/>
  </si>
  <si>
    <t>太枠に記載し、それ以外は自動計算されますので記載しないでください。</t>
    <rPh sb="0" eb="2">
      <t>フトワク</t>
    </rPh>
    <rPh sb="3" eb="5">
      <t>キサイ</t>
    </rPh>
    <rPh sb="9" eb="11">
      <t>イガイ</t>
    </rPh>
    <rPh sb="12" eb="14">
      <t>ジドウ</t>
    </rPh>
    <rPh sb="14" eb="16">
      <t>ケイサン</t>
    </rPh>
    <rPh sb="22" eb="24">
      <t>キサイ</t>
    </rPh>
    <phoneticPr fontId="4"/>
  </si>
  <si>
    <t>実施している事業所が多く、欄の追加を行う場合は、同じｻｰﾋﾞｽの行のコピーを行い挿入により作成してください。</t>
    <rPh sb="0" eb="2">
      <t>ジッシ</t>
    </rPh>
    <rPh sb="6" eb="9">
      <t>ジギョウショ</t>
    </rPh>
    <rPh sb="10" eb="11">
      <t>オオ</t>
    </rPh>
    <rPh sb="13" eb="14">
      <t>ラン</t>
    </rPh>
    <rPh sb="15" eb="17">
      <t>ツイカ</t>
    </rPh>
    <rPh sb="18" eb="19">
      <t>オコナ</t>
    </rPh>
    <rPh sb="20" eb="22">
      <t>バアイ</t>
    </rPh>
    <rPh sb="24" eb="25">
      <t>オナ</t>
    </rPh>
    <rPh sb="32" eb="33">
      <t>ギョウ</t>
    </rPh>
    <rPh sb="38" eb="39">
      <t>オコナ</t>
    </rPh>
    <rPh sb="40" eb="42">
      <t>ソウニュウ</t>
    </rPh>
    <rPh sb="45" eb="47">
      <t>サクセイ</t>
    </rPh>
    <phoneticPr fontId="4"/>
  </si>
  <si>
    <t>保険者番号：472134</t>
    <rPh sb="0" eb="3">
      <t>ホケンシャ</t>
    </rPh>
    <rPh sb="3" eb="5">
      <t>バンゴウ</t>
    </rPh>
    <phoneticPr fontId="13"/>
  </si>
  <si>
    <t>事業所番号：</t>
    <rPh sb="0" eb="3">
      <t>ジギョウショ</t>
    </rPh>
    <rPh sb="3" eb="5">
      <t>バンゴウ</t>
    </rPh>
    <phoneticPr fontId="13"/>
  </si>
  <si>
    <t>保険者名称：うるま市</t>
    <rPh sb="0" eb="3">
      <t>ホケンシャ</t>
    </rPh>
    <rPh sb="3" eb="5">
      <t>メイショウ</t>
    </rPh>
    <rPh sb="9" eb="10">
      <t>シ</t>
    </rPh>
    <phoneticPr fontId="13"/>
  </si>
  <si>
    <t>　　　　</t>
    <phoneticPr fontId="13"/>
  </si>
  <si>
    <t>サービス種類：</t>
  </si>
  <si>
    <t>事業所名称：</t>
    <rPh sb="0" eb="3">
      <t>ジギョウショ</t>
    </rPh>
    <rPh sb="3" eb="5">
      <t>メイショウ</t>
    </rPh>
    <phoneticPr fontId="13"/>
  </si>
  <si>
    <t>サービス月ごとの状況</t>
    <rPh sb="4" eb="5">
      <t>ツキ</t>
    </rPh>
    <rPh sb="8" eb="10">
      <t>ジョウキョウ</t>
    </rPh>
    <phoneticPr fontId="13"/>
  </si>
  <si>
    <t>サービス提供年月</t>
    <rPh sb="4" eb="6">
      <t>テイキョウ</t>
    </rPh>
    <rPh sb="6" eb="8">
      <t>ネンゲツ</t>
    </rPh>
    <phoneticPr fontId="13"/>
  </si>
  <si>
    <t>事業所状況欄</t>
    <rPh sb="0" eb="3">
      <t>ジギョウショ</t>
    </rPh>
    <rPh sb="3" eb="5">
      <t>ジョウキョウ</t>
    </rPh>
    <rPh sb="5" eb="6">
      <t>ラン</t>
    </rPh>
    <phoneticPr fontId="13"/>
  </si>
  <si>
    <t>市町村軽減額欄</t>
    <rPh sb="0" eb="3">
      <t>シチョウソン</t>
    </rPh>
    <rPh sb="3" eb="5">
      <t>ケイゲン</t>
    </rPh>
    <rPh sb="5" eb="6">
      <t>ガク</t>
    </rPh>
    <rPh sb="6" eb="7">
      <t>ラン</t>
    </rPh>
    <phoneticPr fontId="13"/>
  </si>
  <si>
    <t>件数</t>
    <rPh sb="0" eb="2">
      <t>ケンスウ</t>
    </rPh>
    <phoneticPr fontId="13"/>
  </si>
  <si>
    <t>①利用者負担額総額</t>
    <rPh sb="1" eb="4">
      <t>リヨウシャ</t>
    </rPh>
    <rPh sb="4" eb="6">
      <t>フタン</t>
    </rPh>
    <rPh sb="6" eb="7">
      <t>ガク</t>
    </rPh>
    <rPh sb="7" eb="9">
      <t>ソウガク</t>
    </rPh>
    <phoneticPr fontId="13"/>
  </si>
  <si>
    <t>軽減件数</t>
    <rPh sb="0" eb="2">
      <t>ケイゲン</t>
    </rPh>
    <rPh sb="2" eb="4">
      <t>ケンスウ</t>
    </rPh>
    <phoneticPr fontId="13"/>
  </si>
  <si>
    <t>②軽減総額</t>
    <rPh sb="1" eb="3">
      <t>ケイゲン</t>
    </rPh>
    <rPh sb="3" eb="5">
      <t>ソウガク</t>
    </rPh>
    <phoneticPr fontId="13"/>
  </si>
  <si>
    <t>③軽減額</t>
    <rPh sb="1" eb="3">
      <t>ケイゲン</t>
    </rPh>
    <rPh sb="3" eb="4">
      <t>ガク</t>
    </rPh>
    <phoneticPr fontId="13"/>
  </si>
  <si>
    <t>通常サービス</t>
    <rPh sb="0" eb="2">
      <t>ツウジョウ</t>
    </rPh>
    <phoneticPr fontId="13"/>
  </si>
  <si>
    <t>食費・居住費</t>
    <rPh sb="0" eb="2">
      <t>ショクヒ</t>
    </rPh>
    <rPh sb="3" eb="5">
      <t>キョジュウ</t>
    </rPh>
    <rPh sb="5" eb="6">
      <t>ヒ</t>
    </rPh>
    <phoneticPr fontId="13"/>
  </si>
  <si>
    <t>市町村請求欄</t>
    <rPh sb="0" eb="3">
      <t>シチョウソン</t>
    </rPh>
    <rPh sb="3" eb="5">
      <t>セイキュウ</t>
    </rPh>
    <rPh sb="5" eb="6">
      <t>ラン</t>
    </rPh>
    <phoneticPr fontId="13"/>
  </si>
  <si>
    <t>④利用者負担額の合計</t>
    <rPh sb="1" eb="4">
      <t>リヨウシャ</t>
    </rPh>
    <rPh sb="4" eb="6">
      <t>フタン</t>
    </rPh>
    <rPh sb="6" eb="7">
      <t>ガク</t>
    </rPh>
    <rPh sb="8" eb="10">
      <t>ゴウケイ</t>
    </rPh>
    <phoneticPr fontId="13"/>
  </si>
  <si>
    <t>⑤軽減総額の合計</t>
    <rPh sb="1" eb="3">
      <t>ケイゲン</t>
    </rPh>
    <rPh sb="3" eb="5">
      <t>ソウガク</t>
    </rPh>
    <rPh sb="6" eb="8">
      <t>ゴウケイ</t>
    </rPh>
    <phoneticPr fontId="13"/>
  </si>
  <si>
    <t>軽減比率</t>
    <rPh sb="0" eb="2">
      <t>ケイゲン</t>
    </rPh>
    <rPh sb="2" eb="4">
      <t>ヒリツ</t>
    </rPh>
    <phoneticPr fontId="13"/>
  </si>
  <si>
    <t>⑧市町村比率</t>
    <rPh sb="1" eb="4">
      <t>シチョウソン</t>
    </rPh>
    <rPh sb="4" eb="6">
      <t>ヒリツ</t>
    </rPh>
    <phoneticPr fontId="13"/>
  </si>
  <si>
    <t>(①の合計）</t>
    <rPh sb="3" eb="5">
      <t>ゴウケイ</t>
    </rPh>
    <phoneticPr fontId="13"/>
  </si>
  <si>
    <t>（②の合計）</t>
    <rPh sb="3" eb="5">
      <t>ゴウケイ</t>
    </rPh>
    <phoneticPr fontId="13"/>
  </si>
  <si>
    <t>（⑤÷④）</t>
    <phoneticPr fontId="13"/>
  </si>
  <si>
    <t>（⑤‐⑥）</t>
    <phoneticPr fontId="13"/>
  </si>
  <si>
    <t>(③の合計÷⑤）</t>
    <rPh sb="3" eb="5">
      <t>ゴウケイ</t>
    </rPh>
    <phoneticPr fontId="13"/>
  </si>
  <si>
    <t>市町村の状況（参考）</t>
    <rPh sb="0" eb="3">
      <t>シチョウソン</t>
    </rPh>
    <rPh sb="4" eb="6">
      <t>ジョウキョウ</t>
    </rPh>
    <rPh sb="7" eb="9">
      <t>サンコウ</t>
    </rPh>
    <phoneticPr fontId="13"/>
  </si>
  <si>
    <t>証記載保険者番号</t>
    <rPh sb="0" eb="1">
      <t>アカシ</t>
    </rPh>
    <rPh sb="1" eb="3">
      <t>キサイ</t>
    </rPh>
    <rPh sb="3" eb="6">
      <t>ホケンシャ</t>
    </rPh>
    <rPh sb="6" eb="8">
      <t>バンゴウ</t>
    </rPh>
    <phoneticPr fontId="13"/>
  </si>
  <si>
    <t>保険者</t>
    <rPh sb="0" eb="3">
      <t>ホケンシャ</t>
    </rPh>
    <phoneticPr fontId="13"/>
  </si>
  <si>
    <t>実人数</t>
    <rPh sb="0" eb="1">
      <t>ジツ</t>
    </rPh>
    <rPh sb="1" eb="3">
      <t>ニンズウ</t>
    </rPh>
    <phoneticPr fontId="13"/>
  </si>
  <si>
    <t>軽減額</t>
    <rPh sb="0" eb="2">
      <t>ケイゲン</t>
    </rPh>
    <rPh sb="2" eb="3">
      <t>ガク</t>
    </rPh>
    <phoneticPr fontId="13"/>
  </si>
  <si>
    <t>市町村比率(％)</t>
    <rPh sb="0" eb="3">
      <t>シチョウソン</t>
    </rPh>
    <rPh sb="3" eb="5">
      <t>ヒリツ</t>
    </rPh>
    <phoneticPr fontId="13"/>
  </si>
  <si>
    <t>合計</t>
    <rPh sb="0" eb="2">
      <t>ゴウケイ</t>
    </rPh>
    <phoneticPr fontId="13"/>
  </si>
  <si>
    <t>　</t>
    <phoneticPr fontId="13"/>
  </si>
  <si>
    <t>　　・介護老人福祉施設で、軽減総額が利用者負担総額の10%以下のとき</t>
    <rPh sb="3" eb="5">
      <t>カイゴ</t>
    </rPh>
    <rPh sb="5" eb="7">
      <t>ロウジン</t>
    </rPh>
    <rPh sb="7" eb="9">
      <t>フクシ</t>
    </rPh>
    <rPh sb="9" eb="11">
      <t>シセツ</t>
    </rPh>
    <rPh sb="13" eb="15">
      <t>ケイゲン</t>
    </rPh>
    <rPh sb="15" eb="17">
      <t>ソウガク</t>
    </rPh>
    <rPh sb="18" eb="21">
      <t>リヨウシャ</t>
    </rPh>
    <rPh sb="21" eb="23">
      <t>フタン</t>
    </rPh>
    <rPh sb="23" eb="25">
      <t>ソウガク</t>
    </rPh>
    <rPh sb="29" eb="31">
      <t>イカ</t>
    </rPh>
    <phoneticPr fontId="13"/>
  </si>
  <si>
    <t>　　・介護老人福祉施設で、軽減総額が利用者負担総額の10%超のとき</t>
    <rPh sb="3" eb="5">
      <t>カイゴ</t>
    </rPh>
    <rPh sb="5" eb="7">
      <t>ロウジン</t>
    </rPh>
    <rPh sb="7" eb="9">
      <t>フクシ</t>
    </rPh>
    <rPh sb="9" eb="11">
      <t>シセツ</t>
    </rPh>
    <rPh sb="13" eb="15">
      <t>ケイゲン</t>
    </rPh>
    <rPh sb="15" eb="17">
      <t>ソウガク</t>
    </rPh>
    <rPh sb="18" eb="21">
      <t>リヨウシャ</t>
    </rPh>
    <rPh sb="21" eb="23">
      <t>フタン</t>
    </rPh>
    <rPh sb="23" eb="25">
      <t>ソウガク</t>
    </rPh>
    <rPh sb="29" eb="30">
      <t>チョウ</t>
    </rPh>
    <phoneticPr fontId="13"/>
  </si>
  <si>
    <t>※・・・・・・・市町村比率（%)は算出後、小数点第三位を四捨五入</t>
    <phoneticPr fontId="13"/>
  </si>
  <si>
    <t>那覇市</t>
  </si>
  <si>
    <t>うるま市</t>
    <phoneticPr fontId="24"/>
  </si>
  <si>
    <t>宜野湾市</t>
    <phoneticPr fontId="24"/>
  </si>
  <si>
    <t>宮古島市</t>
    <rPh sb="0" eb="3">
      <t>ミヤコジマ</t>
    </rPh>
    <rPh sb="3" eb="4">
      <t>シ</t>
    </rPh>
    <phoneticPr fontId="24"/>
  </si>
  <si>
    <t>石垣市</t>
    <phoneticPr fontId="24"/>
  </si>
  <si>
    <t>浦添市</t>
    <phoneticPr fontId="24"/>
  </si>
  <si>
    <t>名護市</t>
    <phoneticPr fontId="24"/>
  </si>
  <si>
    <t>糸満市</t>
  </si>
  <si>
    <t>沖縄市</t>
  </si>
  <si>
    <t>西原町</t>
  </si>
  <si>
    <t>多良間村</t>
  </si>
  <si>
    <t>竹富町</t>
  </si>
  <si>
    <t>与那国町</t>
  </si>
  <si>
    <t>沖縄県介護保険広域連合</t>
    <phoneticPr fontId="24"/>
  </si>
  <si>
    <t>社会福祉法人等による利用者負担軽減制度事業明細書</t>
    <rPh sb="0" eb="2">
      <t>シャカイ</t>
    </rPh>
    <rPh sb="2" eb="4">
      <t>フクシ</t>
    </rPh>
    <rPh sb="4" eb="6">
      <t>ホウジン</t>
    </rPh>
    <rPh sb="6" eb="7">
      <t>トウ</t>
    </rPh>
    <rPh sb="10" eb="13">
      <t>リヨウシャ</t>
    </rPh>
    <rPh sb="13" eb="15">
      <t>フタン</t>
    </rPh>
    <rPh sb="15" eb="17">
      <t>ケイゲン</t>
    </rPh>
    <rPh sb="17" eb="19">
      <t>セイド</t>
    </rPh>
    <rPh sb="19" eb="21">
      <t>ジギョウ</t>
    </rPh>
    <rPh sb="21" eb="23">
      <t>メイサイ</t>
    </rPh>
    <rPh sb="23" eb="24">
      <t>ショ</t>
    </rPh>
    <phoneticPr fontId="13"/>
  </si>
  <si>
    <t>社会福祉法人等による利用者負担軽減制度事業計画書</t>
    <rPh sb="0" eb="2">
      <t>シャカイ</t>
    </rPh>
    <rPh sb="2" eb="4">
      <t>フクシ</t>
    </rPh>
    <rPh sb="4" eb="6">
      <t>ホウジン</t>
    </rPh>
    <rPh sb="6" eb="7">
      <t>トウ</t>
    </rPh>
    <rPh sb="10" eb="12">
      <t>リヨウ</t>
    </rPh>
    <rPh sb="12" eb="13">
      <t>シャ</t>
    </rPh>
    <rPh sb="13" eb="15">
      <t>フタン</t>
    </rPh>
    <rPh sb="15" eb="17">
      <t>ケイゲン</t>
    </rPh>
    <rPh sb="17" eb="19">
      <t>セイド</t>
    </rPh>
    <rPh sb="19" eb="21">
      <t>ジギョウ</t>
    </rPh>
    <rPh sb="21" eb="24">
      <t>ケイカクショ</t>
    </rPh>
    <phoneticPr fontId="4"/>
  </si>
  <si>
    <t>事業（サービス）名</t>
    <rPh sb="0" eb="2">
      <t>ジギョウ</t>
    </rPh>
    <rPh sb="8" eb="9">
      <t>メイ</t>
    </rPh>
    <phoneticPr fontId="4"/>
  </si>
  <si>
    <t>介護老人福祉施設</t>
    <rPh sb="0" eb="2">
      <t>カイゴ</t>
    </rPh>
    <rPh sb="2" eb="4">
      <t>ロウジン</t>
    </rPh>
    <rPh sb="4" eb="6">
      <t>フクシ</t>
    </rPh>
    <rPh sb="6" eb="8">
      <t>シセツ</t>
    </rPh>
    <phoneticPr fontId="3"/>
  </si>
  <si>
    <t>※「介護老人福祉施設」以外</t>
    <rPh sb="2" eb="4">
      <t>カイゴ</t>
    </rPh>
    <rPh sb="4" eb="6">
      <t>ロウジン</t>
    </rPh>
    <rPh sb="6" eb="8">
      <t>フクシ</t>
    </rPh>
    <rPh sb="8" eb="10">
      <t>シセツ</t>
    </rPh>
    <rPh sb="11" eb="13">
      <t>イガイ</t>
    </rPh>
    <phoneticPr fontId="3"/>
  </si>
  <si>
    <t>※「介護老人福祉施設」のみこちらを利用ください。</t>
    <rPh sb="2" eb="4">
      <t>カイゴ</t>
    </rPh>
    <rPh sb="4" eb="6">
      <t>ロウジン</t>
    </rPh>
    <rPh sb="6" eb="8">
      <t>フクシ</t>
    </rPh>
    <rPh sb="8" eb="10">
      <t>シセツ</t>
    </rPh>
    <rPh sb="17" eb="19">
      <t>リヨウ</t>
    </rPh>
    <phoneticPr fontId="3"/>
  </si>
  <si>
    <t>訪問介護</t>
    <rPh sb="0" eb="2">
      <t>ホウモン</t>
    </rPh>
    <rPh sb="2" eb="4">
      <t>カイゴ</t>
    </rPh>
    <phoneticPr fontId="3"/>
  </si>
  <si>
    <t>通所介護</t>
    <rPh sb="0" eb="1">
      <t>ツウ</t>
    </rPh>
    <rPh sb="1" eb="2">
      <t>ショ</t>
    </rPh>
    <rPh sb="2" eb="4">
      <t>カイゴ</t>
    </rPh>
    <phoneticPr fontId="3"/>
  </si>
  <si>
    <t>短期入所生活介護</t>
    <rPh sb="0" eb="2">
      <t>タンキ</t>
    </rPh>
    <rPh sb="2" eb="4">
      <t>ニュウショ</t>
    </rPh>
    <rPh sb="4" eb="6">
      <t>セイカツ</t>
    </rPh>
    <rPh sb="6" eb="8">
      <t>カイゴ</t>
    </rPh>
    <phoneticPr fontId="3"/>
  </si>
  <si>
    <t>第      号</t>
    <rPh sb="0" eb="1">
      <t>ダイ</t>
    </rPh>
    <rPh sb="7" eb="8">
      <t>ゴウ</t>
    </rPh>
    <phoneticPr fontId="3"/>
  </si>
  <si>
    <t>：</t>
    <phoneticPr fontId="3"/>
  </si>
  <si>
    <t>所在地</t>
    <rPh sb="0" eb="3">
      <t>ショザイチ</t>
    </rPh>
    <phoneticPr fontId="3"/>
  </si>
  <si>
    <t>法人名</t>
    <rPh sb="0" eb="2">
      <t>ホウジン</t>
    </rPh>
    <rPh sb="2" eb="3">
      <t>メイ</t>
    </rPh>
    <phoneticPr fontId="3"/>
  </si>
  <si>
    <t>理事長</t>
    <rPh sb="0" eb="3">
      <t>リジチョウ</t>
    </rPh>
    <phoneticPr fontId="3"/>
  </si>
  <si>
    <t>社会福祉法人等による利用者負担軽減制度事業費補助金交付申請書</t>
    <rPh sb="0" eb="2">
      <t>シャカイ</t>
    </rPh>
    <rPh sb="2" eb="4">
      <t>フクシ</t>
    </rPh>
    <rPh sb="4" eb="6">
      <t>ホウジン</t>
    </rPh>
    <rPh sb="6" eb="7">
      <t>トウ</t>
    </rPh>
    <rPh sb="10" eb="13">
      <t>リヨウシャ</t>
    </rPh>
    <rPh sb="13" eb="15">
      <t>フタン</t>
    </rPh>
    <rPh sb="15" eb="17">
      <t>ケイゲン</t>
    </rPh>
    <rPh sb="17" eb="19">
      <t>セイド</t>
    </rPh>
    <rPh sb="19" eb="22">
      <t>ジギョウヒ</t>
    </rPh>
    <rPh sb="22" eb="25">
      <t>ホジョキン</t>
    </rPh>
    <rPh sb="25" eb="27">
      <t>コウフ</t>
    </rPh>
    <rPh sb="27" eb="30">
      <t>シンセイショ</t>
    </rPh>
    <phoneticPr fontId="3"/>
  </si>
  <si>
    <t>　みだしのことについて、次により補助金を交付されるよう関係書類を添えて申請します。</t>
    <rPh sb="12" eb="13">
      <t>ツギ</t>
    </rPh>
    <rPh sb="16" eb="19">
      <t>ホジョキン</t>
    </rPh>
    <rPh sb="20" eb="22">
      <t>コウフ</t>
    </rPh>
    <rPh sb="27" eb="29">
      <t>カンケイ</t>
    </rPh>
    <rPh sb="29" eb="31">
      <t>ショルイ</t>
    </rPh>
    <rPh sb="32" eb="33">
      <t>ソ</t>
    </rPh>
    <rPh sb="35" eb="37">
      <t>シンセイ</t>
    </rPh>
    <phoneticPr fontId="3"/>
  </si>
  <si>
    <t>記</t>
    <rPh sb="0" eb="1">
      <t>キ</t>
    </rPh>
    <phoneticPr fontId="3"/>
  </si>
  <si>
    <t>申請額</t>
    <rPh sb="0" eb="3">
      <t>シンセイガク</t>
    </rPh>
    <phoneticPr fontId="3"/>
  </si>
  <si>
    <t>金</t>
    <rPh sb="0" eb="1">
      <t>カネ</t>
    </rPh>
    <phoneticPr fontId="3"/>
  </si>
  <si>
    <t>円</t>
    <rPh sb="0" eb="1">
      <t>エン</t>
    </rPh>
    <phoneticPr fontId="3"/>
  </si>
  <si>
    <t>添付書類</t>
    <rPh sb="0" eb="2">
      <t>テンプ</t>
    </rPh>
    <rPh sb="2" eb="4">
      <t>ショルイ</t>
    </rPh>
    <phoneticPr fontId="3"/>
  </si>
  <si>
    <t>㊞</t>
    <phoneticPr fontId="3"/>
  </si>
  <si>
    <t>（１）</t>
    <phoneticPr fontId="3"/>
  </si>
  <si>
    <t>（２）</t>
  </si>
  <si>
    <t>（３）</t>
  </si>
  <si>
    <t>事業目的</t>
    <rPh sb="0" eb="2">
      <t>ジギョウ</t>
    </rPh>
    <rPh sb="2" eb="4">
      <t>モクテキ</t>
    </rPh>
    <phoneticPr fontId="3"/>
  </si>
  <si>
    <t>低所得で生計が困難であると認められる者に対し利用者負担額を軽減する</t>
    <rPh sb="0" eb="3">
      <t>テイショトク</t>
    </rPh>
    <rPh sb="4" eb="6">
      <t>セイケイ</t>
    </rPh>
    <rPh sb="7" eb="9">
      <t>コンナン</t>
    </rPh>
    <rPh sb="13" eb="14">
      <t>ミト</t>
    </rPh>
    <rPh sb="18" eb="19">
      <t>モノ</t>
    </rPh>
    <rPh sb="20" eb="21">
      <t>タイ</t>
    </rPh>
    <rPh sb="22" eb="24">
      <t>リヨウ</t>
    </rPh>
    <rPh sb="24" eb="25">
      <t>シャ</t>
    </rPh>
    <rPh sb="25" eb="27">
      <t>フタン</t>
    </rPh>
    <rPh sb="27" eb="28">
      <t>ガク</t>
    </rPh>
    <rPh sb="29" eb="31">
      <t>ケイゲン</t>
    </rPh>
    <phoneticPr fontId="3"/>
  </si>
  <si>
    <t>に資することを目的とする。</t>
    <rPh sb="1" eb="2">
      <t>シ</t>
    </rPh>
    <rPh sb="7" eb="9">
      <t>モクテキ</t>
    </rPh>
    <phoneticPr fontId="3"/>
  </si>
  <si>
    <t>記入不要</t>
    <rPh sb="0" eb="2">
      <t>キニュウ</t>
    </rPh>
    <rPh sb="2" eb="4">
      <t>フヨウ</t>
    </rPh>
    <phoneticPr fontId="3"/>
  </si>
  <si>
    <t>補助金請求額</t>
    <rPh sb="0" eb="3">
      <t>ホジョキン</t>
    </rPh>
    <rPh sb="3" eb="5">
      <t>セイキュウ</t>
    </rPh>
    <rPh sb="5" eb="6">
      <t>ガク</t>
    </rPh>
    <phoneticPr fontId="13"/>
  </si>
  <si>
    <t>⑥補助対象経費</t>
    <rPh sb="1" eb="3">
      <t>ホジョ</t>
    </rPh>
    <rPh sb="3" eb="5">
      <t>タイショウ</t>
    </rPh>
    <rPh sb="5" eb="7">
      <t>ケイヒ</t>
    </rPh>
    <phoneticPr fontId="13"/>
  </si>
  <si>
    <t>(⑥×⑧）</t>
    <phoneticPr fontId="13"/>
  </si>
  <si>
    <t>（欄外参照）</t>
    <rPh sb="1" eb="3">
      <t>ランガイ</t>
    </rPh>
    <rPh sb="3" eb="5">
      <t>サンショウ</t>
    </rPh>
    <phoneticPr fontId="3"/>
  </si>
  <si>
    <t>⑦法人負担</t>
    <rPh sb="1" eb="3">
      <t>ホウジン</t>
    </rPh>
    <rPh sb="3" eb="5">
      <t>フタン</t>
    </rPh>
    <phoneticPr fontId="13"/>
  </si>
  <si>
    <t>の合計</t>
    <rPh sb="1" eb="3">
      <t>ゴウケイ</t>
    </rPh>
    <phoneticPr fontId="3"/>
  </si>
  <si>
    <t>⑥補助対象経費の計算式　（小数点切り捨て）</t>
    <rPh sb="1" eb="3">
      <t>ホジョ</t>
    </rPh>
    <rPh sb="3" eb="5">
      <t>タイショウ</t>
    </rPh>
    <rPh sb="5" eb="7">
      <t>ケイヒ</t>
    </rPh>
    <rPh sb="8" eb="10">
      <t>ケイサン</t>
    </rPh>
    <rPh sb="10" eb="11">
      <t>シキ</t>
    </rPh>
    <rPh sb="13" eb="16">
      <t>ショウスウテン</t>
    </rPh>
    <rPh sb="16" eb="17">
      <t>キ</t>
    </rPh>
    <rPh sb="18" eb="19">
      <t>ス</t>
    </rPh>
    <phoneticPr fontId="13"/>
  </si>
  <si>
    <t>担当者所属・氏名</t>
    <rPh sb="0" eb="3">
      <t>タントウシャ</t>
    </rPh>
    <rPh sb="3" eb="5">
      <t>ショゾク</t>
    </rPh>
    <rPh sb="6" eb="8">
      <t>シメイ</t>
    </rPh>
    <phoneticPr fontId="3"/>
  </si>
  <si>
    <t>電話番号</t>
    <rPh sb="0" eb="2">
      <t>デンワ</t>
    </rPh>
    <rPh sb="2" eb="4">
      <t>バンゴウ</t>
    </rPh>
    <phoneticPr fontId="3"/>
  </si>
  <si>
    <t>FAX番号</t>
    <rPh sb="3" eb="5">
      <t>バンゴウ</t>
    </rPh>
    <phoneticPr fontId="3"/>
  </si>
  <si>
    <t>メールアドレス</t>
    <phoneticPr fontId="3"/>
  </si>
  <si>
    <t>＜担当者連絡先＞</t>
    <rPh sb="1" eb="4">
      <t>タントウシャ</t>
    </rPh>
    <rPh sb="4" eb="7">
      <t>レンラクサキ</t>
    </rPh>
    <phoneticPr fontId="3"/>
  </si>
  <si>
    <t>文書番号</t>
    <rPh sb="0" eb="2">
      <t>ブンショ</t>
    </rPh>
    <rPh sb="2" eb="4">
      <t>バンゴウ</t>
    </rPh>
    <phoneticPr fontId="3"/>
  </si>
  <si>
    <t>提出日</t>
    <rPh sb="0" eb="2">
      <t>テイシュツ</t>
    </rPh>
    <rPh sb="2" eb="3">
      <t>ビ</t>
    </rPh>
    <phoneticPr fontId="3"/>
  </si>
  <si>
    <t>法人所在地（住所）</t>
    <rPh sb="0" eb="2">
      <t>ホウジン</t>
    </rPh>
    <rPh sb="2" eb="5">
      <t>ショザイチ</t>
    </rPh>
    <rPh sb="6" eb="8">
      <t>ジュウショ</t>
    </rPh>
    <phoneticPr fontId="3"/>
  </si>
  <si>
    <t>社会福祉法人　●●●</t>
    <rPh sb="0" eb="2">
      <t>シャカイ</t>
    </rPh>
    <rPh sb="2" eb="4">
      <t>フクシ</t>
    </rPh>
    <rPh sb="4" eb="6">
      <t>ホウジン</t>
    </rPh>
    <phoneticPr fontId="3"/>
  </si>
  <si>
    <t>理事長氏名</t>
    <rPh sb="0" eb="3">
      <t>リジチョウ</t>
    </rPh>
    <rPh sb="3" eb="5">
      <t>シメイ</t>
    </rPh>
    <phoneticPr fontId="3"/>
  </si>
  <si>
    <t>※公印を必ず押印すること。</t>
    <rPh sb="1" eb="3">
      <t>コウイン</t>
    </rPh>
    <rPh sb="4" eb="5">
      <t>カナラ</t>
    </rPh>
    <rPh sb="6" eb="8">
      <t>オウイン</t>
    </rPh>
    <phoneticPr fontId="3"/>
  </si>
  <si>
    <t>事業担当者の氏名・連絡先等を記載</t>
    <rPh sb="0" eb="2">
      <t>ジギョウ</t>
    </rPh>
    <rPh sb="2" eb="5">
      <t>タントウシャ</t>
    </rPh>
    <rPh sb="6" eb="8">
      <t>シメイ</t>
    </rPh>
    <rPh sb="9" eb="12">
      <t>レンラクサキ</t>
    </rPh>
    <rPh sb="12" eb="13">
      <t>トウ</t>
    </rPh>
    <rPh sb="14" eb="16">
      <t>キサイ</t>
    </rPh>
    <phoneticPr fontId="3"/>
  </si>
  <si>
    <t>うるま市</t>
    <rPh sb="3" eb="4">
      <t>シ</t>
    </rPh>
    <phoneticPr fontId="3"/>
  </si>
  <si>
    <t>　　　　　【⑤軽減総額-（④利用者負担総額×10%)】</t>
    <rPh sb="7" eb="9">
      <t>ケイゲン</t>
    </rPh>
    <rPh sb="9" eb="11">
      <t>ソウガク</t>
    </rPh>
    <rPh sb="14" eb="17">
      <t>リヨウシャ</t>
    </rPh>
    <rPh sb="17" eb="19">
      <t>フタン</t>
    </rPh>
    <rPh sb="19" eb="21">
      <t>ソウガク</t>
    </rPh>
    <phoneticPr fontId="3"/>
  </si>
  <si>
    <t>　　　　　【⑤軽減総額-（④利用者負担総額×  1%)】÷2</t>
    <phoneticPr fontId="3"/>
  </si>
  <si>
    <t>社会福祉法人等による利用者負担軽減制度事業計画書（別紙1）</t>
    <rPh sb="0" eb="2">
      <t>シャカイ</t>
    </rPh>
    <rPh sb="2" eb="4">
      <t>フクシ</t>
    </rPh>
    <rPh sb="4" eb="6">
      <t>ホウジン</t>
    </rPh>
    <rPh sb="6" eb="7">
      <t>トウ</t>
    </rPh>
    <rPh sb="10" eb="13">
      <t>リヨウシャ</t>
    </rPh>
    <rPh sb="13" eb="15">
      <t>フタン</t>
    </rPh>
    <rPh sb="15" eb="17">
      <t>ケイゲン</t>
    </rPh>
    <rPh sb="17" eb="19">
      <t>セイド</t>
    </rPh>
    <rPh sb="19" eb="21">
      <t>ジギョウ</t>
    </rPh>
    <rPh sb="21" eb="24">
      <t>ケイカクショ</t>
    </rPh>
    <rPh sb="25" eb="27">
      <t>ベッシ</t>
    </rPh>
    <phoneticPr fontId="3"/>
  </si>
  <si>
    <t>社会福祉法人等による利用者負担軽減制度事業明細書（別紙2）</t>
    <rPh sb="0" eb="2">
      <t>シャカイ</t>
    </rPh>
    <rPh sb="2" eb="4">
      <t>フクシ</t>
    </rPh>
    <rPh sb="4" eb="6">
      <t>ホウジン</t>
    </rPh>
    <rPh sb="6" eb="7">
      <t>トウ</t>
    </rPh>
    <rPh sb="10" eb="13">
      <t>リヨウシャ</t>
    </rPh>
    <rPh sb="13" eb="15">
      <t>フタン</t>
    </rPh>
    <rPh sb="15" eb="17">
      <t>ケイゲン</t>
    </rPh>
    <rPh sb="17" eb="19">
      <t>セイド</t>
    </rPh>
    <rPh sb="19" eb="21">
      <t>ジギョウ</t>
    </rPh>
    <rPh sb="21" eb="24">
      <t>メイサイショ</t>
    </rPh>
    <rPh sb="25" eb="27">
      <t>ベッシ</t>
    </rPh>
    <phoneticPr fontId="3"/>
  </si>
  <si>
    <t>全額対象</t>
    <rPh sb="0" eb="2">
      <t>ゼンガク</t>
    </rPh>
    <rPh sb="2" eb="4">
      <t>タイショウ</t>
    </rPh>
    <phoneticPr fontId="3"/>
  </si>
  <si>
    <t>1/2対象</t>
    <rPh sb="3" eb="5">
      <t>タイショウ</t>
    </rPh>
    <phoneticPr fontId="3"/>
  </si>
  <si>
    <t>合計</t>
    <rPh sb="0" eb="2">
      <t>ゴウケイ</t>
    </rPh>
    <phoneticPr fontId="3"/>
  </si>
  <si>
    <t>介護予防訪問介護
相当事業</t>
    <rPh sb="0" eb="2">
      <t>カイゴ</t>
    </rPh>
    <rPh sb="2" eb="4">
      <t>ヨボウ</t>
    </rPh>
    <rPh sb="4" eb="6">
      <t>ホウモン</t>
    </rPh>
    <rPh sb="6" eb="8">
      <t>カイゴ</t>
    </rPh>
    <rPh sb="9" eb="11">
      <t>ソウトウ</t>
    </rPh>
    <rPh sb="11" eb="13">
      <t>ジギョウ</t>
    </rPh>
    <phoneticPr fontId="3"/>
  </si>
  <si>
    <t>介護予防通所介護
相当事業</t>
    <rPh sb="0" eb="2">
      <t>カイゴ</t>
    </rPh>
    <rPh sb="2" eb="4">
      <t>ヨボウ</t>
    </rPh>
    <rPh sb="4" eb="6">
      <t>ツウショ</t>
    </rPh>
    <rPh sb="6" eb="8">
      <t>カイゴ</t>
    </rPh>
    <rPh sb="9" eb="11">
      <t>ソウトウ</t>
    </rPh>
    <rPh sb="11" eb="13">
      <t>ジギョウ</t>
    </rPh>
    <phoneticPr fontId="3"/>
  </si>
  <si>
    <t>うるま市長　中村　正人　様</t>
    <rPh sb="3" eb="5">
      <t>シチョウ</t>
    </rPh>
    <rPh sb="6" eb="8">
      <t>ナカムラ</t>
    </rPh>
    <rPh sb="9" eb="11">
      <t>マサト</t>
    </rPh>
    <rPh sb="12" eb="13">
      <t>サマ</t>
    </rPh>
    <phoneticPr fontId="3"/>
  </si>
  <si>
    <t>　　　　　【⑤軽減総額-（④利用者負担総額×１%）】÷2</t>
    <rPh sb="7" eb="9">
      <t>ケイゲン</t>
    </rPh>
    <rPh sb="9" eb="11">
      <t>ソウガク</t>
    </rPh>
    <rPh sb="14" eb="17">
      <t>リヨウシャ</t>
    </rPh>
    <rPh sb="17" eb="19">
      <t>フタン</t>
    </rPh>
    <rPh sb="19" eb="21">
      <t>ソウガク</t>
    </rPh>
    <phoneticPr fontId="13"/>
  </si>
  <si>
    <t>　　・訪問介護・通所介護・短期入所生活介護のとき</t>
    <rPh sb="3" eb="5">
      <t>ホウモン</t>
    </rPh>
    <rPh sb="5" eb="7">
      <t>カイゴ</t>
    </rPh>
    <rPh sb="8" eb="9">
      <t>ツウ</t>
    </rPh>
    <rPh sb="9" eb="10">
      <t>ショ</t>
    </rPh>
    <rPh sb="10" eb="12">
      <t>カイゴ</t>
    </rPh>
    <rPh sb="13" eb="15">
      <t>タンキ</t>
    </rPh>
    <rPh sb="15" eb="17">
      <t>ニュウショ</t>
    </rPh>
    <rPh sb="17" eb="19">
      <t>セイカツ</t>
    </rPh>
    <rPh sb="19" eb="21">
      <t>カイゴ</t>
    </rPh>
    <phoneticPr fontId="13"/>
  </si>
  <si>
    <t>　介護保険法に規定する介護保険サービスの提供を行う社会福祉法人が、</t>
    <rPh sb="1" eb="3">
      <t>カイゴ</t>
    </rPh>
    <rPh sb="3" eb="5">
      <t>ホケン</t>
    </rPh>
    <rPh sb="5" eb="6">
      <t>ホウ</t>
    </rPh>
    <rPh sb="7" eb="9">
      <t>キテイ</t>
    </rPh>
    <rPh sb="11" eb="13">
      <t>カイゴ</t>
    </rPh>
    <rPh sb="13" eb="15">
      <t>ホケン</t>
    </rPh>
    <rPh sb="20" eb="22">
      <t>テイキョウ</t>
    </rPh>
    <rPh sb="23" eb="24">
      <t>オコナ</t>
    </rPh>
    <rPh sb="25" eb="27">
      <t>シャカイ</t>
    </rPh>
    <rPh sb="27" eb="29">
      <t>フクシ</t>
    </rPh>
    <rPh sb="29" eb="31">
      <t>ホウジン</t>
    </rPh>
    <phoneticPr fontId="3"/>
  </si>
  <si>
    <t>ことにより、低所得利用者の生活の安定と、介護保険制度の円滑な実施</t>
    <rPh sb="6" eb="9">
      <t>テイショトク</t>
    </rPh>
    <rPh sb="9" eb="12">
      <t>リヨウシャ</t>
    </rPh>
    <rPh sb="13" eb="15">
      <t>セイカツ</t>
    </rPh>
    <rPh sb="16" eb="18">
      <t>アンテイ</t>
    </rPh>
    <rPh sb="20" eb="22">
      <t>カイゴ</t>
    </rPh>
    <rPh sb="22" eb="24">
      <t>ホケン</t>
    </rPh>
    <rPh sb="24" eb="26">
      <t>セイド</t>
    </rPh>
    <rPh sb="27" eb="29">
      <t>エンカツ</t>
    </rPh>
    <rPh sb="30" eb="32">
      <t>ジッシ</t>
    </rPh>
    <phoneticPr fontId="3"/>
  </si>
  <si>
    <t>令和6年　月　日</t>
    <rPh sb="0" eb="2">
      <t>レイワ</t>
    </rPh>
    <rPh sb="3" eb="4">
      <t>ネン</t>
    </rPh>
    <rPh sb="5" eb="6">
      <t>ガツ</t>
    </rPh>
    <rPh sb="7" eb="8">
      <t>ニチ</t>
    </rPh>
    <phoneticPr fontId="3"/>
  </si>
  <si>
    <t>令和6年度　収支予算書（写し）</t>
    <rPh sb="0" eb="2">
      <t>レイワ</t>
    </rPh>
    <rPh sb="3" eb="5">
      <t>ネンド</t>
    </rPh>
    <rPh sb="6" eb="8">
      <t>シュウシ</t>
    </rPh>
    <rPh sb="8" eb="11">
      <t>ヨサンショ</t>
    </rPh>
    <rPh sb="12" eb="13">
      <t>ウツ</t>
    </rPh>
    <phoneticPr fontId="3"/>
  </si>
  <si>
    <t>令和6年04月</t>
    <rPh sb="0" eb="2">
      <t>レイワ</t>
    </rPh>
    <rPh sb="3" eb="4">
      <t>ネン</t>
    </rPh>
    <rPh sb="6" eb="7">
      <t>ガツ</t>
    </rPh>
    <phoneticPr fontId="13"/>
  </si>
  <si>
    <t>令和6年05月</t>
    <rPh sb="0" eb="2">
      <t>レイワ</t>
    </rPh>
    <rPh sb="3" eb="4">
      <t>ネン</t>
    </rPh>
    <rPh sb="6" eb="7">
      <t>ガツ</t>
    </rPh>
    <phoneticPr fontId="13"/>
  </si>
  <si>
    <t>令和6年06月</t>
    <rPh sb="0" eb="2">
      <t>レイワ</t>
    </rPh>
    <rPh sb="3" eb="4">
      <t>ネン</t>
    </rPh>
    <rPh sb="6" eb="7">
      <t>ガツ</t>
    </rPh>
    <phoneticPr fontId="13"/>
  </si>
  <si>
    <t>令和6年07月</t>
    <rPh sb="0" eb="2">
      <t>レイワ</t>
    </rPh>
    <rPh sb="3" eb="4">
      <t>ネン</t>
    </rPh>
    <rPh sb="6" eb="7">
      <t>ガツ</t>
    </rPh>
    <phoneticPr fontId="13"/>
  </si>
  <si>
    <t>令和6年08月</t>
    <rPh sb="0" eb="2">
      <t>レイワ</t>
    </rPh>
    <rPh sb="3" eb="4">
      <t>ネン</t>
    </rPh>
    <rPh sb="6" eb="7">
      <t>ガツ</t>
    </rPh>
    <phoneticPr fontId="13"/>
  </si>
  <si>
    <t>令和6年09月</t>
    <rPh sb="0" eb="2">
      <t>レイワ</t>
    </rPh>
    <rPh sb="3" eb="4">
      <t>ネン</t>
    </rPh>
    <rPh sb="6" eb="7">
      <t>ガツ</t>
    </rPh>
    <phoneticPr fontId="13"/>
  </si>
  <si>
    <t>令和6年10月</t>
    <rPh sb="0" eb="2">
      <t>レイワ</t>
    </rPh>
    <rPh sb="3" eb="4">
      <t>ネン</t>
    </rPh>
    <rPh sb="6" eb="7">
      <t>ガツ</t>
    </rPh>
    <phoneticPr fontId="13"/>
  </si>
  <si>
    <t>令和6年11月</t>
    <rPh sb="0" eb="2">
      <t>レイワ</t>
    </rPh>
    <rPh sb="3" eb="4">
      <t>ネン</t>
    </rPh>
    <rPh sb="6" eb="7">
      <t>ガツ</t>
    </rPh>
    <phoneticPr fontId="13"/>
  </si>
  <si>
    <t>令和6年12月</t>
    <rPh sb="0" eb="2">
      <t>レイワ</t>
    </rPh>
    <rPh sb="3" eb="4">
      <t>ネン</t>
    </rPh>
    <rPh sb="6" eb="7">
      <t>ガツ</t>
    </rPh>
    <phoneticPr fontId="13"/>
  </si>
  <si>
    <t>令和7年01月</t>
    <rPh sb="0" eb="2">
      <t>レイワ</t>
    </rPh>
    <rPh sb="3" eb="4">
      <t>ネン</t>
    </rPh>
    <rPh sb="6" eb="7">
      <t>ガツ</t>
    </rPh>
    <phoneticPr fontId="13"/>
  </si>
  <si>
    <t>令和7年02月</t>
    <rPh sb="0" eb="2">
      <t>レイワ</t>
    </rPh>
    <rPh sb="3" eb="4">
      <t>ネン</t>
    </rPh>
    <rPh sb="6" eb="7">
      <t>ガツ</t>
    </rPh>
    <phoneticPr fontId="13"/>
  </si>
  <si>
    <t>令和7年03月</t>
    <rPh sb="0" eb="2">
      <t>レイワ</t>
    </rPh>
    <rPh sb="3" eb="4">
      <t>ネン</t>
    </rPh>
    <rPh sb="6" eb="7">
      <t>ガツ</t>
    </rPh>
    <phoneticPr fontId="13"/>
  </si>
  <si>
    <t>（令和6年4月～令和7年3月サービス提供分）</t>
    <rPh sb="1" eb="3">
      <t>レイワ</t>
    </rPh>
    <rPh sb="4" eb="5">
      <t>ネン</t>
    </rPh>
    <rPh sb="5" eb="6">
      <t>ヘイネン</t>
    </rPh>
    <rPh sb="6" eb="7">
      <t>ガツ</t>
    </rPh>
    <rPh sb="8" eb="10">
      <t>レイワ</t>
    </rPh>
    <rPh sb="11" eb="12">
      <t>ネン</t>
    </rPh>
    <rPh sb="13" eb="14">
      <t>ガツ</t>
    </rPh>
    <rPh sb="18" eb="20">
      <t>テイキョウ</t>
    </rPh>
    <rPh sb="20" eb="21">
      <t>ブン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</si>
</sst>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
    <numFmt numFmtId="177" formatCode="0.0%"/>
    <numFmt numFmtId="178" formatCode="#,##0_);[Red]\(#,##0\)"/>
  </numFmts>
  <fonts count="38">
    <font>
      <sz val="12"/>
      <name val="ＭＳ 明朝"/>
      <family val="1"/>
      <charset val="128"/>
    </font>
    <font>
      <sz val="12"/>
      <name val="ＭＳ 明朝"/>
      <family val="1"/>
      <charset val="128"/>
    </font>
    <font>
      <sz val="10"/>
      <name val="ＭＳ 明朝"/>
      <family val="1"/>
      <charset val="128"/>
    </font>
    <font>
      <sz val="6"/>
      <name val="ＭＳ 明朝"/>
      <family val="1"/>
      <charset val="128"/>
    </font>
    <font>
      <sz val="6"/>
      <name val="ＭＳ Ｐ明朝"/>
      <family val="1"/>
      <charset val="128"/>
    </font>
    <font>
      <b/>
      <sz val="16"/>
      <name val="ＭＳ Ｐ明朝"/>
      <family val="1"/>
      <charset val="128"/>
    </font>
    <font>
      <sz val="8"/>
      <name val="ＭＳ Ｐ明朝"/>
      <family val="1"/>
      <charset val="128"/>
    </font>
    <font>
      <sz val="8"/>
      <name val="ＭＳ 明朝"/>
      <family val="1"/>
      <charset val="128"/>
    </font>
    <font>
      <sz val="7"/>
      <name val="ＭＳ 明朝"/>
      <family val="1"/>
      <charset val="128"/>
    </font>
    <font>
      <b/>
      <sz val="12"/>
      <name val="Helv"/>
      <family val="2"/>
    </font>
    <font>
      <sz val="9"/>
      <name val="Times New Roman"/>
      <family val="1"/>
    </font>
    <font>
      <sz val="10"/>
      <name val="Arial"/>
      <family val="2"/>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sz val="10"/>
      <color indexed="10"/>
      <name val="ＭＳ Ｐゴシック"/>
      <family val="3"/>
      <charset val="128"/>
    </font>
    <font>
      <sz val="11"/>
      <color indexed="10"/>
      <name val="ＭＳ Ｐゴシック"/>
      <family val="3"/>
      <charset val="128"/>
    </font>
    <font>
      <sz val="9"/>
      <color indexed="10"/>
      <name val="ＭＳ Ｐゴシック"/>
      <family val="3"/>
      <charset val="128"/>
    </font>
    <font>
      <sz val="11"/>
      <name val="明朝"/>
      <family val="1"/>
      <charset val="128"/>
    </font>
    <font>
      <sz val="11"/>
      <name val="ＭＳ ゴシック"/>
      <family val="3"/>
      <charset val="128"/>
    </font>
    <font>
      <sz val="6"/>
      <name val="明朝"/>
      <family val="3"/>
      <charset val="128"/>
    </font>
    <font>
      <sz val="9"/>
      <name val="ＭＳ ゴシック"/>
      <family val="3"/>
      <charset val="128"/>
    </font>
    <font>
      <b/>
      <sz val="14"/>
      <name val="ＭＳ Ｐゴシック"/>
      <family val="3"/>
      <charset val="128"/>
    </font>
    <font>
      <b/>
      <sz val="10"/>
      <color rgb="FFFF0000"/>
      <name val="ＭＳ 明朝"/>
      <family val="1"/>
      <charset val="128"/>
    </font>
    <font>
      <b/>
      <sz val="9"/>
      <color indexed="81"/>
      <name val="ＭＳ Ｐゴシック"/>
      <family val="3"/>
      <charset val="128"/>
    </font>
    <font>
      <sz val="11"/>
      <name val="ＭＳ 明朝"/>
      <family val="1"/>
      <charset val="128"/>
    </font>
    <font>
      <b/>
      <sz val="12"/>
      <name val="ＭＳ 明朝"/>
      <family val="1"/>
      <charset val="128"/>
    </font>
    <font>
      <sz val="12"/>
      <color rgb="FFFF0000"/>
      <name val="ＭＳ 明朝"/>
      <family val="1"/>
      <charset val="128"/>
    </font>
    <font>
      <b/>
      <sz val="11"/>
      <color indexed="81"/>
      <name val="ＭＳ Ｐゴシック"/>
      <family val="3"/>
      <charset val="128"/>
    </font>
    <font>
      <sz val="9"/>
      <color rgb="FFFF0000"/>
      <name val="ＭＳ Ｐゴシック"/>
      <family val="3"/>
      <charset val="128"/>
    </font>
    <font>
      <sz val="10"/>
      <color rgb="FFFF0000"/>
      <name val="ＭＳ Ｐゴシック"/>
      <family val="3"/>
      <charset val="128"/>
    </font>
    <font>
      <sz val="8"/>
      <color indexed="10"/>
      <name val="ＭＳ Ｐゴシック"/>
      <family val="3"/>
      <charset val="128"/>
    </font>
    <font>
      <sz val="8"/>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7" tint="0.39997558519241921"/>
        <bgColor indexed="64"/>
      </patternFill>
    </fill>
  </fills>
  <borders count="8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7">
    <xf numFmtId="0" fontId="0" fillId="0" borderId="0"/>
    <xf numFmtId="38" fontId="1" fillId="0" borderId="0" applyFont="0" applyFill="0" applyBorder="0" applyAlignment="0" applyProtection="0"/>
    <xf numFmtId="0" fontId="9" fillId="0" borderId="49" applyNumberFormat="0" applyBorder="0">
      <alignment horizontal="centerContinuous"/>
    </xf>
    <xf numFmtId="2" fontId="10" fillId="4" borderId="0"/>
    <xf numFmtId="0" fontId="11" fillId="0" borderId="0"/>
    <xf numFmtId="0" fontId="12" fillId="0" borderId="0">
      <alignment vertical="center"/>
    </xf>
    <xf numFmtId="0" fontId="22" fillId="0" borderId="0"/>
  </cellStyleXfs>
  <cellXfs count="381">
    <xf numFmtId="0" fontId="0" fillId="0" borderId="0" xfId="0"/>
    <xf numFmtId="0" fontId="2" fillId="0" borderId="0" xfId="0" applyFont="1" applyAlignment="1">
      <alignment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5" fillId="0" borderId="0" xfId="0" applyFont="1"/>
    <xf numFmtId="0" fontId="2" fillId="0" borderId="0" xfId="0" applyFont="1" applyAlignment="1">
      <alignment horizontal="right" vertical="center"/>
    </xf>
    <xf numFmtId="0" fontId="2" fillId="2" borderId="6" xfId="0" applyFont="1" applyFill="1" applyBorder="1" applyAlignment="1">
      <alignment vertical="center"/>
    </xf>
    <xf numFmtId="0" fontId="2" fillId="2" borderId="10"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4" xfId="0" applyFont="1" applyFill="1" applyBorder="1" applyAlignment="1">
      <alignment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vertical="center"/>
    </xf>
    <xf numFmtId="0" fontId="0" fillId="3" borderId="14" xfId="0" applyFill="1" applyBorder="1" applyAlignment="1">
      <alignment horizontal="left"/>
    </xf>
    <xf numFmtId="0" fontId="2" fillId="3" borderId="17"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14" xfId="0" applyFont="1" applyFill="1" applyBorder="1" applyAlignment="1">
      <alignment horizontal="distributed" vertical="center"/>
    </xf>
    <xf numFmtId="0" fontId="2" fillId="3" borderId="17" xfId="0" applyFont="1" applyFill="1" applyBorder="1" applyAlignment="1">
      <alignment horizontal="distributed" vertical="center"/>
    </xf>
    <xf numFmtId="0" fontId="2" fillId="3" borderId="31" xfId="0" applyFont="1" applyFill="1" applyBorder="1" applyAlignment="1">
      <alignment horizontal="center" vertical="center"/>
    </xf>
    <xf numFmtId="38" fontId="8" fillId="0" borderId="14" xfId="1" applyFont="1" applyFill="1" applyBorder="1" applyAlignment="1">
      <alignment vertical="center"/>
    </xf>
    <xf numFmtId="38" fontId="8" fillId="0" borderId="13" xfId="1" applyFont="1" applyFill="1" applyBorder="1" applyAlignment="1">
      <alignment vertical="center"/>
    </xf>
    <xf numFmtId="38" fontId="8" fillId="0" borderId="31" xfId="1" applyFont="1" applyFill="1" applyBorder="1" applyAlignment="1">
      <alignment vertical="center"/>
    </xf>
    <xf numFmtId="0" fontId="2" fillId="0" borderId="0" xfId="0" applyFont="1" applyFill="1" applyAlignment="1">
      <alignment vertical="center"/>
    </xf>
    <xf numFmtId="38" fontId="2" fillId="0" borderId="15" xfId="1" applyFont="1" applyFill="1" applyBorder="1" applyAlignment="1">
      <alignment vertical="center"/>
    </xf>
    <xf numFmtId="38" fontId="2" fillId="0" borderId="34" xfId="1" applyFont="1" applyFill="1" applyBorder="1" applyAlignment="1">
      <alignment vertical="center"/>
    </xf>
    <xf numFmtId="38" fontId="2" fillId="0" borderId="37" xfId="1" applyFont="1" applyFill="1" applyBorder="1" applyAlignment="1">
      <alignment vertical="center"/>
    </xf>
    <xf numFmtId="38" fontId="7" fillId="0" borderId="10" xfId="1" applyFont="1" applyFill="1" applyBorder="1" applyAlignment="1">
      <alignment vertical="center"/>
    </xf>
    <xf numFmtId="38" fontId="8" fillId="0" borderId="10" xfId="1" applyFont="1" applyFill="1" applyBorder="1" applyAlignment="1">
      <alignment vertical="center"/>
    </xf>
    <xf numFmtId="38" fontId="8" fillId="0" borderId="38" xfId="1" applyFont="1" applyFill="1" applyBorder="1" applyAlignment="1">
      <alignment vertical="center"/>
    </xf>
    <xf numFmtId="38" fontId="8" fillId="0" borderId="12" xfId="1" applyFont="1" applyFill="1" applyBorder="1" applyAlignment="1">
      <alignment vertical="center"/>
    </xf>
    <xf numFmtId="38" fontId="8" fillId="0" borderId="17" xfId="1" applyFont="1" applyBorder="1" applyAlignment="1">
      <alignment vertical="center"/>
    </xf>
    <xf numFmtId="38" fontId="7" fillId="0" borderId="0" xfId="1" applyFont="1" applyBorder="1" applyAlignment="1">
      <alignment vertical="center"/>
    </xf>
    <xf numFmtId="38" fontId="7" fillId="0" borderId="45" xfId="1" applyFont="1" applyBorder="1" applyAlignment="1">
      <alignment vertical="center"/>
    </xf>
    <xf numFmtId="38" fontId="7" fillId="0" borderId="12" xfId="1" applyFont="1" applyBorder="1" applyAlignment="1">
      <alignment vertical="center"/>
    </xf>
    <xf numFmtId="38" fontId="7" fillId="0" borderId="10" xfId="1" applyFont="1" applyBorder="1" applyAlignment="1">
      <alignment vertical="center"/>
    </xf>
    <xf numFmtId="38" fontId="7" fillId="0" borderId="14" xfId="1" applyFont="1" applyBorder="1" applyAlignment="1">
      <alignment vertical="center"/>
    </xf>
    <xf numFmtId="38" fontId="7" fillId="0" borderId="38" xfId="1" applyFont="1" applyBorder="1" applyAlignment="1">
      <alignment vertical="center"/>
    </xf>
    <xf numFmtId="38" fontId="2" fillId="0" borderId="46" xfId="1" applyFont="1" applyBorder="1" applyAlignment="1">
      <alignment vertical="center"/>
    </xf>
    <xf numFmtId="38" fontId="2" fillId="0" borderId="47" xfId="1" applyFont="1" applyBorder="1" applyAlignment="1">
      <alignment vertical="center"/>
    </xf>
    <xf numFmtId="38" fontId="2" fillId="0" borderId="48" xfId="1" applyFont="1" applyBorder="1" applyAlignment="1">
      <alignment vertical="center"/>
    </xf>
    <xf numFmtId="38" fontId="2" fillId="0" borderId="42" xfId="1" applyFont="1" applyBorder="1" applyAlignment="1">
      <alignment vertical="center"/>
    </xf>
    <xf numFmtId="38" fontId="1" fillId="0" borderId="42" xfId="1" applyFont="1" applyBorder="1" applyAlignment="1">
      <alignment vertical="center"/>
    </xf>
    <xf numFmtId="38" fontId="2" fillId="0" borderId="43" xfId="1" applyFont="1" applyBorder="1" applyAlignment="1">
      <alignment vertical="center"/>
    </xf>
    <xf numFmtId="0" fontId="12" fillId="0" borderId="0" xfId="5">
      <alignment vertical="center"/>
    </xf>
    <xf numFmtId="0" fontId="14" fillId="0" borderId="0" xfId="5" applyFont="1">
      <alignment vertical="center"/>
    </xf>
    <xf numFmtId="0" fontId="15" fillId="0" borderId="0" xfId="5" applyFont="1" applyAlignment="1">
      <alignment horizontal="center" vertical="center"/>
    </xf>
    <xf numFmtId="0" fontId="16" fillId="0" borderId="0" xfId="5" applyFont="1">
      <alignment vertical="center"/>
    </xf>
    <xf numFmtId="0" fontId="14" fillId="0" borderId="0" xfId="5" applyFont="1" applyAlignment="1">
      <alignment horizontal="right" vertical="center"/>
    </xf>
    <xf numFmtId="0" fontId="17" fillId="0" borderId="0" xfId="5" applyFont="1">
      <alignment vertical="center"/>
    </xf>
    <xf numFmtId="0" fontId="14" fillId="0" borderId="45" xfId="5" applyFont="1" applyBorder="1" applyAlignment="1">
      <alignment vertical="center"/>
    </xf>
    <xf numFmtId="0" fontId="12" fillId="0" borderId="0" xfId="5" applyBorder="1" applyAlignment="1">
      <alignment vertical="center"/>
    </xf>
    <xf numFmtId="3" fontId="12" fillId="0" borderId="0" xfId="5" applyNumberFormat="1">
      <alignment vertical="center"/>
    </xf>
    <xf numFmtId="0" fontId="14" fillId="5" borderId="11" xfId="5" applyFont="1" applyFill="1" applyBorder="1">
      <alignment vertical="center"/>
    </xf>
    <xf numFmtId="0" fontId="14" fillId="5" borderId="51" xfId="5" applyFont="1" applyFill="1" applyBorder="1">
      <alignment vertical="center"/>
    </xf>
    <xf numFmtId="0" fontId="14" fillId="0" borderId="0" xfId="5" applyFont="1" applyBorder="1">
      <alignment vertical="center"/>
    </xf>
    <xf numFmtId="0" fontId="14" fillId="5" borderId="23" xfId="5" applyFont="1" applyFill="1" applyBorder="1">
      <alignment vertical="center"/>
    </xf>
    <xf numFmtId="0" fontId="14" fillId="5" borderId="10" xfId="5" applyFont="1" applyFill="1" applyBorder="1" applyAlignment="1">
      <alignment horizontal="center" vertical="center"/>
    </xf>
    <xf numFmtId="5" fontId="12" fillId="0" borderId="0" xfId="5" applyNumberFormat="1">
      <alignment vertical="center"/>
    </xf>
    <xf numFmtId="0" fontId="14" fillId="0" borderId="52" xfId="5" applyFont="1" applyBorder="1">
      <alignment vertical="center"/>
    </xf>
    <xf numFmtId="3" fontId="14" fillId="0" borderId="52" xfId="5" applyNumberFormat="1" applyFont="1" applyBorder="1">
      <alignment vertical="center"/>
    </xf>
    <xf numFmtId="176" fontId="14" fillId="0" borderId="0" xfId="5" applyNumberFormat="1" applyFont="1" applyBorder="1">
      <alignment vertical="center"/>
    </xf>
    <xf numFmtId="3" fontId="14" fillId="0" borderId="54" xfId="5" applyNumberFormat="1" applyFont="1" applyBorder="1" applyAlignment="1">
      <alignment vertical="center"/>
    </xf>
    <xf numFmtId="176" fontId="12" fillId="0" borderId="0" xfId="5" applyNumberFormat="1" applyBorder="1" applyAlignment="1">
      <alignment vertical="center"/>
    </xf>
    <xf numFmtId="0" fontId="14" fillId="0" borderId="19" xfId="5" applyFont="1" applyBorder="1" applyAlignment="1">
      <alignment horizontal="distributed" vertical="center"/>
    </xf>
    <xf numFmtId="0" fontId="14" fillId="0" borderId="19" xfId="5" applyFont="1" applyBorder="1">
      <alignment vertical="center"/>
    </xf>
    <xf numFmtId="3" fontId="14" fillId="0" borderId="19" xfId="5" applyNumberFormat="1" applyFont="1" applyBorder="1">
      <alignment vertical="center"/>
    </xf>
    <xf numFmtId="3" fontId="14" fillId="0" borderId="51" xfId="5" applyNumberFormat="1" applyFont="1" applyBorder="1" applyAlignment="1">
      <alignment vertical="center"/>
    </xf>
    <xf numFmtId="3" fontId="12" fillId="0" borderId="51" xfId="5" applyNumberFormat="1" applyBorder="1" applyAlignment="1">
      <alignment vertical="center"/>
    </xf>
    <xf numFmtId="0" fontId="14" fillId="0" borderId="26" xfId="5" applyFont="1" applyBorder="1">
      <alignment vertical="center"/>
    </xf>
    <xf numFmtId="3" fontId="14" fillId="0" borderId="26" xfId="5" applyNumberFormat="1" applyFont="1" applyBorder="1">
      <alignment vertical="center"/>
    </xf>
    <xf numFmtId="3" fontId="12" fillId="0" borderId="55" xfId="5" applyNumberFormat="1" applyBorder="1" applyAlignment="1">
      <alignment vertical="center"/>
    </xf>
    <xf numFmtId="176" fontId="14" fillId="0" borderId="0" xfId="5" applyNumberFormat="1" applyFont="1" applyBorder="1" applyAlignment="1">
      <alignment horizontal="right" vertical="center"/>
    </xf>
    <xf numFmtId="3" fontId="14" fillId="0" borderId="14" xfId="5" applyNumberFormat="1" applyFont="1" applyBorder="1" applyAlignment="1">
      <alignment horizontal="right" vertical="center"/>
    </xf>
    <xf numFmtId="0" fontId="14" fillId="0" borderId="0" xfId="5" applyFont="1" applyBorder="1" applyAlignment="1">
      <alignment horizontal="center" vertical="center"/>
    </xf>
    <xf numFmtId="3" fontId="14" fillId="0" borderId="0" xfId="5" applyNumberFormat="1" applyFont="1" applyBorder="1" applyAlignment="1">
      <alignment horizontal="right" vertical="center"/>
    </xf>
    <xf numFmtId="0" fontId="12" fillId="0" borderId="0" xfId="5" applyBorder="1">
      <alignment vertical="center"/>
    </xf>
    <xf numFmtId="0" fontId="18" fillId="5" borderId="11" xfId="5" applyFont="1" applyFill="1" applyBorder="1" applyAlignment="1">
      <alignment horizontal="center" vertical="center"/>
    </xf>
    <xf numFmtId="0" fontId="18" fillId="5" borderId="58" xfId="5" applyFont="1" applyFill="1" applyBorder="1" applyAlignment="1">
      <alignment horizontal="center" vertical="center"/>
    </xf>
    <xf numFmtId="0" fontId="14" fillId="5" borderId="14" xfId="5" applyFont="1" applyFill="1" applyBorder="1" applyAlignment="1">
      <alignment horizontal="center" vertical="center"/>
    </xf>
    <xf numFmtId="0" fontId="18" fillId="5" borderId="17" xfId="5" applyFont="1" applyFill="1" applyBorder="1" applyAlignment="1">
      <alignment horizontal="center" vertical="center"/>
    </xf>
    <xf numFmtId="0" fontId="14" fillId="5" borderId="59" xfId="5" applyFont="1" applyFill="1" applyBorder="1" applyAlignment="1">
      <alignment horizontal="center" vertical="center"/>
    </xf>
    <xf numFmtId="0" fontId="14" fillId="0" borderId="0" xfId="5" applyFont="1" applyBorder="1" applyAlignment="1">
      <alignment vertical="center"/>
    </xf>
    <xf numFmtId="0" fontId="18" fillId="0" borderId="0" xfId="5" applyFont="1" applyBorder="1" applyAlignment="1">
      <alignment vertical="center"/>
    </xf>
    <xf numFmtId="0" fontId="14" fillId="0" borderId="15" xfId="5" applyFont="1" applyBorder="1">
      <alignment vertical="center"/>
    </xf>
    <xf numFmtId="38" fontId="14" fillId="0" borderId="37" xfId="1" applyFont="1" applyBorder="1" applyAlignment="1">
      <alignment vertical="center"/>
    </xf>
    <xf numFmtId="0" fontId="14" fillId="0" borderId="10" xfId="5" applyFont="1" applyBorder="1">
      <alignment vertical="center"/>
    </xf>
    <xf numFmtId="0" fontId="14" fillId="0" borderId="11" xfId="5" applyFont="1" applyBorder="1">
      <alignment vertical="center"/>
    </xf>
    <xf numFmtId="0" fontId="14" fillId="0" borderId="45" xfId="5" applyFont="1" applyBorder="1">
      <alignment vertical="center"/>
    </xf>
    <xf numFmtId="0" fontId="12" fillId="0" borderId="45" xfId="5" applyBorder="1">
      <alignment vertical="center"/>
    </xf>
    <xf numFmtId="0" fontId="14" fillId="0" borderId="12" xfId="5" applyFont="1" applyBorder="1">
      <alignment vertical="center"/>
    </xf>
    <xf numFmtId="0" fontId="14" fillId="0" borderId="17" xfId="5" applyFont="1" applyBorder="1">
      <alignment vertical="center"/>
    </xf>
    <xf numFmtId="0" fontId="14" fillId="0" borderId="13" xfId="5" applyFont="1" applyBorder="1">
      <alignment vertical="center"/>
    </xf>
    <xf numFmtId="0" fontId="12" fillId="0" borderId="17" xfId="5" applyBorder="1">
      <alignment vertical="center"/>
    </xf>
    <xf numFmtId="0" fontId="14" fillId="0" borderId="16" xfId="5" applyFont="1" applyBorder="1">
      <alignment vertical="center"/>
    </xf>
    <xf numFmtId="0" fontId="14" fillId="0" borderId="1" xfId="5" applyFont="1" applyBorder="1">
      <alignment vertical="center"/>
    </xf>
    <xf numFmtId="0" fontId="14" fillId="0" borderId="37" xfId="5" applyFont="1" applyBorder="1">
      <alignment vertical="center"/>
    </xf>
    <xf numFmtId="0" fontId="23" fillId="0" borderId="19" xfId="6" applyNumberFormat="1" applyFont="1" applyFill="1" applyBorder="1" applyAlignment="1">
      <alignment vertical="center"/>
    </xf>
    <xf numFmtId="178" fontId="23" fillId="0" borderId="19" xfId="6" applyNumberFormat="1" applyFont="1" applyFill="1" applyBorder="1" applyAlignment="1">
      <alignment horizontal="center" vertical="center"/>
    </xf>
    <xf numFmtId="178" fontId="23" fillId="4" borderId="19" xfId="6" applyNumberFormat="1" applyFont="1" applyFill="1" applyBorder="1" applyAlignment="1">
      <alignment horizontal="center" vertical="center"/>
    </xf>
    <xf numFmtId="0" fontId="23" fillId="4" borderId="19" xfId="6" applyNumberFormat="1" applyFont="1" applyFill="1" applyBorder="1" applyAlignment="1">
      <alignment vertical="center"/>
    </xf>
    <xf numFmtId="178" fontId="25" fillId="4" borderId="19" xfId="6" applyNumberFormat="1" applyFont="1" applyFill="1" applyBorder="1" applyAlignment="1">
      <alignment horizontal="center" vertical="center" shrinkToFit="1"/>
    </xf>
    <xf numFmtId="0" fontId="27" fillId="0" borderId="0" xfId="0" applyFont="1" applyFill="1" applyAlignment="1">
      <alignment vertical="center"/>
    </xf>
    <xf numFmtId="0" fontId="29" fillId="0" borderId="0" xfId="0" applyFont="1"/>
    <xf numFmtId="0" fontId="29" fillId="0" borderId="0" xfId="0" applyFont="1" applyAlignment="1"/>
    <xf numFmtId="0" fontId="29" fillId="0" borderId="0" xfId="0" applyFont="1" applyAlignment="1">
      <alignment horizontal="center"/>
    </xf>
    <xf numFmtId="58" fontId="29" fillId="0" borderId="0" xfId="0" applyNumberFormat="1" applyFont="1" applyAlignment="1">
      <alignment horizontal="distributed"/>
    </xf>
    <xf numFmtId="0" fontId="29" fillId="0" borderId="0" xfId="0" applyFont="1" applyAlignment="1">
      <alignment horizontal="distributed"/>
    </xf>
    <xf numFmtId="0" fontId="29" fillId="0" borderId="0" xfId="0" applyFont="1" applyAlignment="1">
      <alignment horizontal="center" vertical="center"/>
    </xf>
    <xf numFmtId="49" fontId="29" fillId="0" borderId="0" xfId="0" applyNumberFormat="1" applyFont="1" applyAlignment="1"/>
    <xf numFmtId="0" fontId="29" fillId="0" borderId="0" xfId="0" applyFont="1" applyBorder="1" applyAlignment="1">
      <alignment vertical="center"/>
    </xf>
    <xf numFmtId="0" fontId="29" fillId="0" borderId="0" xfId="0" applyFont="1" applyBorder="1" applyAlignment="1">
      <alignment horizontal="center" vertical="center"/>
    </xf>
    <xf numFmtId="38" fontId="7" fillId="7" borderId="10" xfId="1" applyFont="1" applyFill="1" applyBorder="1" applyAlignment="1">
      <alignment vertical="center"/>
    </xf>
    <xf numFmtId="0" fontId="2" fillId="3" borderId="30" xfId="0" applyFont="1" applyFill="1" applyBorder="1" applyAlignment="1">
      <alignment horizontal="distributed" vertical="center"/>
    </xf>
    <xf numFmtId="38" fontId="7" fillId="0" borderId="14" xfId="1" applyFont="1" applyFill="1" applyBorder="1" applyAlignment="1">
      <alignment vertical="center"/>
    </xf>
    <xf numFmtId="0" fontId="31" fillId="0" borderId="0" xfId="0" applyFont="1" applyAlignment="1"/>
    <xf numFmtId="0" fontId="31" fillId="0" borderId="0" xfId="0" applyFont="1"/>
    <xf numFmtId="38" fontId="14" fillId="0" borderId="37" xfId="1" applyFont="1" applyBorder="1" applyAlignment="1">
      <alignment horizontal="right" vertical="center"/>
    </xf>
    <xf numFmtId="0" fontId="14" fillId="5" borderId="10" xfId="5" applyFont="1" applyFill="1" applyBorder="1" applyAlignment="1">
      <alignment horizontal="center" vertical="center"/>
    </xf>
    <xf numFmtId="0" fontId="15" fillId="0" borderId="0" xfId="5" applyFont="1" applyAlignment="1">
      <alignment horizontal="center" vertical="center"/>
    </xf>
    <xf numFmtId="3" fontId="14" fillId="0" borderId="51" xfId="5" applyNumberFormat="1" applyFont="1" applyBorder="1" applyAlignment="1">
      <alignment vertical="center"/>
    </xf>
    <xf numFmtId="3" fontId="14" fillId="0" borderId="54" xfId="5" applyNumberFormat="1" applyFont="1" applyBorder="1" applyAlignment="1">
      <alignment vertical="center"/>
    </xf>
    <xf numFmtId="0" fontId="12" fillId="0" borderId="0" xfId="5" applyBorder="1" applyAlignment="1">
      <alignment vertical="center"/>
    </xf>
    <xf numFmtId="0" fontId="14" fillId="0" borderId="0" xfId="5" applyFont="1" applyBorder="1" applyAlignment="1">
      <alignment horizontal="center" vertical="center"/>
    </xf>
    <xf numFmtId="0" fontId="18" fillId="5" borderId="11" xfId="5" applyFont="1" applyFill="1" applyBorder="1" applyAlignment="1">
      <alignment horizontal="center" vertical="center"/>
    </xf>
    <xf numFmtId="38" fontId="14" fillId="0" borderId="37" xfId="1" applyFont="1" applyBorder="1" applyAlignment="1">
      <alignment vertical="center"/>
    </xf>
    <xf numFmtId="3" fontId="14" fillId="0" borderId="26" xfId="5" applyNumberFormat="1" applyFont="1" applyBorder="1" applyAlignment="1">
      <alignment horizontal="right" vertical="center"/>
    </xf>
    <xf numFmtId="0" fontId="33" fillId="7" borderId="58" xfId="5" applyFont="1" applyFill="1" applyBorder="1" applyAlignment="1">
      <alignment horizontal="center" vertical="center"/>
    </xf>
    <xf numFmtId="0" fontId="34" fillId="7" borderId="59" xfId="5" applyFont="1" applyFill="1" applyBorder="1" applyAlignment="1">
      <alignment horizontal="center" vertical="center"/>
    </xf>
    <xf numFmtId="0" fontId="36" fillId="7" borderId="13" xfId="5" applyFont="1" applyFill="1" applyBorder="1" applyAlignment="1">
      <alignment vertical="center"/>
    </xf>
    <xf numFmtId="3" fontId="37" fillId="7" borderId="10" xfId="5" applyNumberFormat="1" applyFont="1" applyFill="1" applyBorder="1" applyAlignment="1">
      <alignment horizontal="right" vertical="center"/>
    </xf>
    <xf numFmtId="0" fontId="36" fillId="7" borderId="75" xfId="5" applyFont="1" applyFill="1" applyBorder="1" applyAlignment="1">
      <alignment vertical="center"/>
    </xf>
    <xf numFmtId="3" fontId="37" fillId="7" borderId="76" xfId="5" applyNumberFormat="1" applyFont="1" applyFill="1" applyBorder="1" applyAlignment="1">
      <alignment horizontal="right" vertical="center"/>
    </xf>
    <xf numFmtId="3" fontId="14" fillId="0" borderId="0" xfId="5" applyNumberFormat="1" applyFont="1" applyBorder="1" applyAlignment="1">
      <alignment horizontal="center" vertical="center"/>
    </xf>
    <xf numFmtId="177" fontId="14" fillId="0" borderId="0" xfId="5" applyNumberFormat="1" applyFont="1" applyBorder="1" applyAlignment="1">
      <alignment horizontal="right" vertical="center"/>
    </xf>
    <xf numFmtId="0" fontId="36" fillId="0" borderId="0" xfId="5" applyFont="1" applyFill="1" applyBorder="1" applyAlignment="1">
      <alignment vertical="center"/>
    </xf>
    <xf numFmtId="3" fontId="37" fillId="0" borderId="0" xfId="5" applyNumberFormat="1" applyFont="1" applyFill="1" applyBorder="1" applyAlignment="1">
      <alignment horizontal="right" vertical="center"/>
    </xf>
    <xf numFmtId="38" fontId="14" fillId="0" borderId="0" xfId="1" applyFont="1" applyBorder="1" applyAlignment="1">
      <alignment horizontal="right" vertical="center"/>
    </xf>
    <xf numFmtId="10" fontId="14" fillId="0" borderId="0" xfId="5" applyNumberFormat="1" applyFont="1" applyBorder="1" applyAlignment="1">
      <alignment horizontal="right" vertical="center"/>
    </xf>
    <xf numFmtId="38" fontId="2" fillId="0" borderId="15" xfId="1" applyFont="1" applyFill="1" applyBorder="1" applyAlignment="1">
      <alignment horizontal="right" vertical="center"/>
    </xf>
    <xf numFmtId="38" fontId="7" fillId="8" borderId="10" xfId="1" applyFont="1" applyFill="1" applyBorder="1" applyAlignment="1">
      <alignment vertical="center"/>
    </xf>
    <xf numFmtId="38" fontId="2" fillId="8" borderId="42" xfId="1" applyFont="1" applyFill="1" applyBorder="1" applyAlignment="1">
      <alignment horizontal="right" vertical="center"/>
    </xf>
    <xf numFmtId="38" fontId="8" fillId="7" borderId="14" xfId="1" applyFont="1" applyFill="1" applyBorder="1" applyAlignment="1">
      <alignment vertical="center"/>
    </xf>
    <xf numFmtId="38" fontId="8" fillId="7" borderId="17" xfId="1" applyFont="1" applyFill="1" applyBorder="1" applyAlignment="1">
      <alignment vertical="center"/>
    </xf>
    <xf numFmtId="38" fontId="2" fillId="7" borderId="15" xfId="1" applyFont="1" applyFill="1" applyBorder="1" applyAlignment="1">
      <alignment vertical="center"/>
    </xf>
    <xf numFmtId="38" fontId="2" fillId="7" borderId="16" xfId="1" applyFont="1" applyFill="1" applyBorder="1" applyAlignment="1">
      <alignment horizontal="right" vertical="center"/>
    </xf>
    <xf numFmtId="38" fontId="8" fillId="7" borderId="10" xfId="1" applyFont="1" applyFill="1" applyBorder="1" applyAlignment="1">
      <alignment vertical="center"/>
    </xf>
    <xf numFmtId="38" fontId="8" fillId="7" borderId="11" xfId="1" applyFont="1" applyFill="1" applyBorder="1" applyAlignment="1">
      <alignment vertical="center"/>
    </xf>
    <xf numFmtId="38" fontId="7" fillId="7" borderId="12" xfId="1" applyFont="1" applyFill="1" applyBorder="1" applyAlignment="1">
      <alignment vertical="center"/>
    </xf>
    <xf numFmtId="38" fontId="2" fillId="7" borderId="37" xfId="1" applyFont="1" applyFill="1" applyBorder="1" applyAlignment="1">
      <alignment vertical="center"/>
    </xf>
    <xf numFmtId="0" fontId="2" fillId="0" borderId="77" xfId="0" applyFont="1" applyFill="1" applyBorder="1" applyAlignment="1">
      <alignment horizontal="distributed" vertical="center" wrapText="1"/>
    </xf>
    <xf numFmtId="38" fontId="7" fillId="0" borderId="78" xfId="1" applyFont="1" applyFill="1" applyBorder="1" applyAlignment="1">
      <alignment vertical="center"/>
    </xf>
    <xf numFmtId="38" fontId="7" fillId="0" borderId="79" xfId="1" applyFont="1" applyFill="1" applyBorder="1" applyAlignment="1">
      <alignment vertical="center"/>
    </xf>
    <xf numFmtId="0" fontId="2" fillId="0" borderId="80" xfId="0" applyFont="1" applyFill="1" applyBorder="1" applyAlignment="1">
      <alignment horizontal="distributed" vertical="center" wrapText="1"/>
    </xf>
    <xf numFmtId="38" fontId="2" fillId="0" borderId="81" xfId="1" applyFont="1" applyFill="1" applyBorder="1" applyAlignment="1">
      <alignment horizontal="right" vertical="center"/>
    </xf>
    <xf numFmtId="0" fontId="2" fillId="0" borderId="82" xfId="0" applyFont="1" applyFill="1" applyBorder="1" applyAlignment="1">
      <alignment horizontal="distributed" vertical="center" wrapText="1"/>
    </xf>
    <xf numFmtId="38" fontId="7" fillId="0" borderId="83" xfId="1" applyFont="1" applyFill="1" applyBorder="1" applyAlignment="1">
      <alignment vertical="center"/>
    </xf>
    <xf numFmtId="0" fontId="2" fillId="0" borderId="84" xfId="0" applyFont="1" applyFill="1" applyBorder="1" applyAlignment="1">
      <alignment horizontal="distributed" vertical="center" wrapText="1"/>
    </xf>
    <xf numFmtId="38" fontId="7" fillId="0" borderId="85" xfId="1" applyFont="1" applyFill="1" applyBorder="1" applyAlignment="1">
      <alignment vertical="center"/>
    </xf>
    <xf numFmtId="0" fontId="2" fillId="0" borderId="84" xfId="0" applyFont="1" applyFill="1" applyBorder="1" applyAlignment="1">
      <alignment vertical="center" shrinkToFit="1"/>
    </xf>
    <xf numFmtId="0" fontId="2" fillId="0" borderId="86" xfId="0" applyFont="1" applyFill="1" applyBorder="1" applyAlignment="1">
      <alignment horizontal="distributed" vertical="center" wrapText="1"/>
    </xf>
    <xf numFmtId="38" fontId="2" fillId="0" borderId="87" xfId="1" applyFont="1" applyFill="1" applyBorder="1" applyAlignment="1">
      <alignment horizontal="right" vertical="center"/>
    </xf>
    <xf numFmtId="38" fontId="2" fillId="0" borderId="88" xfId="1" applyFont="1" applyFill="1" applyBorder="1" applyAlignment="1">
      <alignment horizontal="right" vertical="center"/>
    </xf>
    <xf numFmtId="0" fontId="14" fillId="0" borderId="0" xfId="5" applyFont="1" applyAlignment="1">
      <alignment horizontal="right" vertical="center" shrinkToFit="1"/>
    </xf>
    <xf numFmtId="0" fontId="14" fillId="0" borderId="26" xfId="5" applyFont="1" applyBorder="1" applyAlignment="1">
      <alignment horizontal="distributed" vertical="center"/>
    </xf>
    <xf numFmtId="0" fontId="14" fillId="0" borderId="52" xfId="5" applyFont="1" applyBorder="1" applyAlignment="1">
      <alignment horizontal="distributed" vertical="center"/>
    </xf>
    <xf numFmtId="0" fontId="14" fillId="0" borderId="54" xfId="5" applyFont="1" applyBorder="1">
      <alignment vertical="center"/>
    </xf>
    <xf numFmtId="0" fontId="14" fillId="0" borderId="51" xfId="5" applyFont="1" applyBorder="1">
      <alignment vertical="center"/>
    </xf>
    <xf numFmtId="0" fontId="14" fillId="0" borderId="55" xfId="5" applyFont="1" applyBorder="1">
      <alignment vertical="center"/>
    </xf>
    <xf numFmtId="0" fontId="14" fillId="5" borderId="50" xfId="5" applyFont="1" applyFill="1" applyBorder="1">
      <alignment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left"/>
    </xf>
    <xf numFmtId="0" fontId="29" fillId="0" borderId="73" xfId="0" applyFont="1" applyBorder="1" applyAlignment="1">
      <alignment horizontal="left"/>
    </xf>
    <xf numFmtId="0" fontId="29" fillId="0" borderId="74" xfId="0" applyFont="1" applyBorder="1" applyAlignment="1">
      <alignment horizontal="left"/>
    </xf>
    <xf numFmtId="0" fontId="29" fillId="0" borderId="0" xfId="0" applyFont="1" applyBorder="1" applyAlignment="1">
      <alignment horizontal="center" vertical="center"/>
    </xf>
    <xf numFmtId="0" fontId="31" fillId="0" borderId="0" xfId="0" applyFont="1" applyAlignment="1">
      <alignment horizontal="left"/>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68" xfId="0" applyFont="1" applyBorder="1" applyAlignment="1">
      <alignment horizontal="center" vertical="center"/>
    </xf>
    <xf numFmtId="0" fontId="29" fillId="0" borderId="19" xfId="0" applyFont="1" applyBorder="1" applyAlignment="1">
      <alignment horizontal="center" vertical="center"/>
    </xf>
    <xf numFmtId="0" fontId="29" fillId="0" borderId="3" xfId="0" applyFont="1" applyBorder="1" applyAlignment="1">
      <alignment horizontal="left"/>
    </xf>
    <xf numFmtId="0" fontId="29" fillId="0" borderId="5" xfId="0" applyFont="1" applyBorder="1" applyAlignment="1">
      <alignment horizontal="left"/>
    </xf>
    <xf numFmtId="0" fontId="29" fillId="0" borderId="67" xfId="0" applyFont="1" applyBorder="1" applyAlignment="1">
      <alignment horizontal="left"/>
    </xf>
    <xf numFmtId="0" fontId="29" fillId="0" borderId="15" xfId="0" applyFont="1" applyBorder="1" applyAlignment="1">
      <alignment horizont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xf>
    <xf numFmtId="0" fontId="29" fillId="0" borderId="69" xfId="0" applyFont="1" applyBorder="1" applyAlignment="1">
      <alignment horizontal="center"/>
    </xf>
    <xf numFmtId="0" fontId="29" fillId="0" borderId="0" xfId="0" applyFont="1" applyAlignment="1">
      <alignment horizontal="left" shrinkToFit="1"/>
    </xf>
    <xf numFmtId="0" fontId="29" fillId="0" borderId="0" xfId="0" applyFont="1" applyAlignment="1">
      <alignment horizontal="left"/>
    </xf>
    <xf numFmtId="49" fontId="29" fillId="0" borderId="0" xfId="0" applyNumberFormat="1" applyFont="1" applyAlignment="1">
      <alignment horizontal="center"/>
    </xf>
    <xf numFmtId="0" fontId="29" fillId="0" borderId="0" xfId="0" applyFont="1" applyAlignment="1">
      <alignment horizontal="distributed"/>
    </xf>
    <xf numFmtId="0" fontId="29" fillId="0" borderId="0" xfId="0" applyFont="1" applyAlignment="1">
      <alignment horizontal="center" vertical="center"/>
    </xf>
    <xf numFmtId="178" fontId="29" fillId="0" borderId="1" xfId="0" applyNumberFormat="1" applyFont="1" applyBorder="1" applyAlignment="1">
      <alignment horizontal="right"/>
    </xf>
    <xf numFmtId="58" fontId="29" fillId="0" borderId="0" xfId="0" applyNumberFormat="1" applyFont="1" applyAlignment="1">
      <alignment horizontal="distributed"/>
    </xf>
    <xf numFmtId="0" fontId="29" fillId="0" borderId="0" xfId="0" applyFont="1" applyBorder="1" applyAlignment="1">
      <alignment horizontal="left"/>
    </xf>
    <xf numFmtId="0" fontId="0" fillId="0" borderId="0" xfId="0" applyFont="1" applyAlignment="1">
      <alignment horizontal="left" shrinkToFit="1"/>
    </xf>
    <xf numFmtId="0" fontId="30" fillId="0" borderId="0" xfId="0" applyFont="1" applyAlignment="1">
      <alignment horizontal="center" vertical="center"/>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7" fillId="7" borderId="32" xfId="1" applyFont="1" applyFill="1" applyBorder="1" applyAlignment="1">
      <alignment horizontal="center" vertical="center"/>
    </xf>
    <xf numFmtId="38" fontId="7" fillId="7" borderId="35" xfId="1" applyFont="1" applyFill="1" applyBorder="1" applyAlignment="1">
      <alignment horizontal="center" vertical="center"/>
    </xf>
    <xf numFmtId="38" fontId="7" fillId="7" borderId="33" xfId="1" applyFont="1" applyFill="1" applyBorder="1" applyAlignment="1">
      <alignment horizontal="center" vertical="center"/>
    </xf>
    <xf numFmtId="38" fontId="7" fillId="7" borderId="36" xfId="1" applyFont="1" applyFill="1" applyBorder="1" applyAlignment="1">
      <alignment horizontal="center" vertical="center"/>
    </xf>
    <xf numFmtId="38" fontId="2" fillId="0" borderId="10" xfId="1" applyFont="1" applyFill="1" applyBorder="1" applyAlignment="1">
      <alignment horizontal="right" vertical="center"/>
    </xf>
    <xf numFmtId="38" fontId="7" fillId="7" borderId="39" xfId="1" applyFont="1" applyFill="1" applyBorder="1" applyAlignment="1">
      <alignment horizontal="center" vertical="center"/>
    </xf>
    <xf numFmtId="38" fontId="7" fillId="7" borderId="40" xfId="1" applyFont="1" applyFill="1" applyBorder="1" applyAlignment="1">
      <alignment horizontal="center" vertical="center"/>
    </xf>
    <xf numFmtId="38" fontId="2" fillId="0" borderId="87" xfId="1" applyFont="1" applyFill="1" applyBorder="1" applyAlignment="1">
      <alignment horizontal="right" vertical="center"/>
    </xf>
    <xf numFmtId="38" fontId="2" fillId="0" borderId="78" xfId="1" applyFont="1" applyFill="1" applyBorder="1" applyAlignment="1">
      <alignment horizontal="right"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15" xfId="0" applyFont="1" applyFill="1" applyBorder="1" applyAlignment="1">
      <alignment horizontal="distributed" vertical="center" wrapText="1"/>
    </xf>
    <xf numFmtId="0" fontId="2" fillId="2" borderId="19" xfId="0" applyFont="1" applyFill="1" applyBorder="1" applyAlignment="1">
      <alignment horizontal="distributed" vertical="center" wrapText="1"/>
    </xf>
    <xf numFmtId="0" fontId="2" fillId="2" borderId="26" xfId="0" applyFont="1" applyFill="1" applyBorder="1" applyAlignment="1">
      <alignment horizontal="distributed" vertical="center"/>
    </xf>
    <xf numFmtId="0" fontId="2" fillId="2" borderId="16"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2" fillId="2" borderId="27" xfId="0" applyFont="1" applyFill="1" applyBorder="1" applyAlignment="1">
      <alignment horizontal="distributed" vertical="center"/>
    </xf>
    <xf numFmtId="0" fontId="2" fillId="2" borderId="14" xfId="0" applyFont="1" applyFill="1" applyBorder="1" applyAlignment="1">
      <alignment horizontal="center" vertical="center"/>
    </xf>
    <xf numFmtId="0" fontId="2" fillId="2" borderId="10" xfId="0" applyFont="1" applyFill="1" applyBorder="1" applyAlignment="1">
      <alignment horizontal="left" vertical="top" wrapText="1"/>
    </xf>
    <xf numFmtId="0" fontId="0" fillId="0" borderId="23" xfId="0" applyBorder="1" applyAlignment="1">
      <alignment horizontal="left"/>
    </xf>
    <xf numFmtId="0" fontId="2" fillId="2" borderId="23" xfId="0" applyFont="1" applyFill="1" applyBorder="1" applyAlignment="1">
      <alignment horizontal="left" vertical="top"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distributed" vertical="center" wrapText="1"/>
    </xf>
    <xf numFmtId="0" fontId="2" fillId="2" borderId="14"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2" borderId="7" xfId="0" applyFont="1" applyFill="1" applyBorder="1" applyAlignment="1">
      <alignment horizontal="distributed" vertical="center" wrapText="1"/>
    </xf>
    <xf numFmtId="0" fontId="2" fillId="2" borderId="17" xfId="0" applyFont="1" applyFill="1" applyBorder="1" applyAlignment="1">
      <alignment horizontal="distributed" vertical="center"/>
    </xf>
    <xf numFmtId="0" fontId="2" fillId="2" borderId="24" xfId="0" applyFont="1" applyFill="1" applyBorder="1" applyAlignment="1">
      <alignment horizontal="distributed"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14" xfId="0" applyFont="1" applyFill="1" applyBorder="1" applyAlignment="1">
      <alignment horizontal="distributed" vertical="center" wrapText="1"/>
    </xf>
    <xf numFmtId="38" fontId="14" fillId="0" borderId="30" xfId="1" applyFont="1" applyBorder="1" applyAlignment="1">
      <alignment horizontal="right" vertical="center"/>
    </xf>
    <xf numFmtId="38" fontId="12" fillId="0" borderId="15" xfId="1" applyFont="1" applyBorder="1" applyAlignment="1">
      <alignment horizontal="right" vertical="center"/>
    </xf>
    <xf numFmtId="0" fontId="14" fillId="0" borderId="20" xfId="5" applyFont="1" applyBorder="1" applyAlignment="1">
      <alignment vertical="center"/>
    </xf>
    <xf numFmtId="0" fontId="12" fillId="0" borderId="51" xfId="5" applyBorder="1" applyAlignment="1">
      <alignment vertical="center"/>
    </xf>
    <xf numFmtId="38" fontId="14" fillId="0" borderId="20" xfId="1" applyFont="1" applyBorder="1" applyAlignment="1">
      <alignment vertical="center"/>
    </xf>
    <xf numFmtId="38" fontId="12" fillId="0" borderId="51" xfId="1" applyFont="1" applyBorder="1" applyAlignment="1">
      <alignment vertical="center"/>
    </xf>
    <xf numFmtId="10" fontId="14" fillId="0" borderId="20" xfId="5" applyNumberFormat="1" applyFont="1" applyBorder="1" applyAlignment="1">
      <alignment vertical="center"/>
    </xf>
    <xf numFmtId="10" fontId="12" fillId="0" borderId="51" xfId="5" applyNumberFormat="1" applyBorder="1" applyAlignment="1">
      <alignment vertical="center"/>
    </xf>
    <xf numFmtId="0" fontId="14" fillId="0" borderId="56" xfId="5" applyFont="1" applyBorder="1" applyAlignment="1">
      <alignment horizontal="center" vertical="center"/>
    </xf>
    <xf numFmtId="0" fontId="12" fillId="0" borderId="63" xfId="5" applyBorder="1" applyAlignment="1">
      <alignment horizontal="center" vertical="center"/>
    </xf>
    <xf numFmtId="0" fontId="12" fillId="0" borderId="57" xfId="5" applyBorder="1" applyAlignment="1">
      <alignment horizontal="center" vertical="center"/>
    </xf>
    <xf numFmtId="0" fontId="12" fillId="0" borderId="16" xfId="5" applyBorder="1" applyAlignment="1">
      <alignment horizontal="center" vertical="center"/>
    </xf>
    <xf numFmtId="0" fontId="12" fillId="0" borderId="1" xfId="5" applyBorder="1" applyAlignment="1">
      <alignment horizontal="center" vertical="center"/>
    </xf>
    <xf numFmtId="0" fontId="12" fillId="0" borderId="37" xfId="5" applyBorder="1" applyAlignment="1">
      <alignment horizontal="center" vertical="center"/>
    </xf>
    <xf numFmtId="0" fontId="14" fillId="0" borderId="30" xfId="5" applyFont="1" applyBorder="1" applyAlignment="1">
      <alignment horizontal="right" vertical="center"/>
    </xf>
    <xf numFmtId="0" fontId="12" fillId="0" borderId="15" xfId="5" applyBorder="1" applyAlignment="1">
      <alignment horizontal="right" vertical="center"/>
    </xf>
    <xf numFmtId="0" fontId="14" fillId="0" borderId="56" xfId="5" applyFont="1" applyBorder="1" applyAlignment="1">
      <alignment horizontal="right" vertical="center"/>
    </xf>
    <xf numFmtId="0" fontId="12" fillId="0" borderId="57" xfId="5" applyBorder="1" applyAlignment="1">
      <alignment horizontal="right" vertical="center"/>
    </xf>
    <xf numFmtId="0" fontId="12" fillId="0" borderId="16" xfId="5" applyBorder="1" applyAlignment="1">
      <alignment horizontal="right" vertical="center"/>
    </xf>
    <xf numFmtId="0" fontId="12" fillId="0" borderId="37" xfId="5" applyBorder="1" applyAlignment="1">
      <alignment horizontal="right" vertical="center"/>
    </xf>
    <xf numFmtId="38" fontId="14" fillId="0" borderId="56" xfId="1" applyFont="1" applyBorder="1" applyAlignment="1">
      <alignment horizontal="right" vertical="center"/>
    </xf>
    <xf numFmtId="38" fontId="12" fillId="0" borderId="57" xfId="1" applyFont="1" applyBorder="1" applyAlignment="1">
      <alignment horizontal="right" vertical="center"/>
    </xf>
    <xf numFmtId="38" fontId="12" fillId="0" borderId="16" xfId="1" applyFont="1" applyBorder="1" applyAlignment="1">
      <alignment horizontal="right" vertical="center"/>
    </xf>
    <xf numFmtId="38" fontId="12" fillId="0" borderId="37" xfId="1" applyFont="1" applyBorder="1" applyAlignment="1">
      <alignment horizontal="right" vertical="center"/>
    </xf>
    <xf numFmtId="10" fontId="12" fillId="0" borderId="56" xfId="5" applyNumberFormat="1" applyBorder="1" applyAlignment="1">
      <alignment horizontal="right" vertical="center"/>
    </xf>
    <xf numFmtId="10" fontId="12" fillId="0" borderId="57" xfId="5" applyNumberFormat="1" applyBorder="1" applyAlignment="1">
      <alignment horizontal="right" vertical="center"/>
    </xf>
    <xf numFmtId="10" fontId="12" fillId="0" borderId="16" xfId="5" applyNumberFormat="1" applyBorder="1" applyAlignment="1">
      <alignment horizontal="right" vertical="center"/>
    </xf>
    <xf numFmtId="10" fontId="12" fillId="0" borderId="37" xfId="5" applyNumberFormat="1" applyBorder="1" applyAlignment="1">
      <alignment horizontal="right" vertical="center"/>
    </xf>
    <xf numFmtId="0" fontId="14" fillId="0" borderId="20" xfId="5" applyFont="1" applyFill="1" applyBorder="1" applyAlignment="1">
      <alignment vertical="center"/>
    </xf>
    <xf numFmtId="0" fontId="12" fillId="0" borderId="51" xfId="5" applyFill="1" applyBorder="1" applyAlignment="1">
      <alignment vertical="center"/>
    </xf>
    <xf numFmtId="0" fontId="14" fillId="0" borderId="53" xfId="5" applyFont="1" applyBorder="1" applyAlignment="1">
      <alignment vertical="center"/>
    </xf>
    <xf numFmtId="0" fontId="12" fillId="0" borderId="54" xfId="5" applyBorder="1" applyAlignment="1">
      <alignment vertical="center"/>
    </xf>
    <xf numFmtId="3" fontId="14" fillId="0" borderId="53" xfId="5" applyNumberFormat="1" applyFont="1" applyBorder="1" applyAlignment="1">
      <alignment vertical="center"/>
    </xf>
    <xf numFmtId="38" fontId="14" fillId="0" borderId="53" xfId="1" applyFont="1" applyBorder="1" applyAlignment="1">
      <alignment vertical="center"/>
    </xf>
    <xf numFmtId="38" fontId="12" fillId="0" borderId="54" xfId="1" applyFont="1" applyBorder="1" applyAlignment="1">
      <alignment vertical="center"/>
    </xf>
    <xf numFmtId="10" fontId="14" fillId="0" borderId="56" xfId="5" applyNumberFormat="1" applyFont="1" applyBorder="1" applyAlignment="1">
      <alignment vertical="center"/>
    </xf>
    <xf numFmtId="10" fontId="12" fillId="0" borderId="57" xfId="5" applyNumberFormat="1" applyBorder="1" applyAlignment="1">
      <alignment vertical="center"/>
    </xf>
    <xf numFmtId="10" fontId="14" fillId="0" borderId="64" xfId="5" applyNumberFormat="1" applyFont="1" applyBorder="1" applyAlignment="1">
      <alignment vertical="center"/>
    </xf>
    <xf numFmtId="10" fontId="14" fillId="0" borderId="34" xfId="5" applyNumberFormat="1" applyFont="1" applyBorder="1" applyAlignment="1">
      <alignment vertical="center"/>
    </xf>
    <xf numFmtId="3" fontId="14" fillId="0" borderId="60" xfId="5" applyNumberFormat="1" applyFont="1" applyBorder="1" applyAlignment="1">
      <alignment vertical="center"/>
    </xf>
    <xf numFmtId="3" fontId="14" fillId="0" borderId="61" xfId="5" applyNumberFormat="1" applyFont="1" applyBorder="1" applyAlignment="1">
      <alignment vertical="center"/>
    </xf>
    <xf numFmtId="0" fontId="14" fillId="5" borderId="11" xfId="5" applyFont="1" applyFill="1" applyBorder="1" applyAlignment="1">
      <alignment horizontal="center" vertical="center"/>
    </xf>
    <xf numFmtId="0" fontId="12" fillId="5" borderId="12" xfId="5" applyFill="1" applyBorder="1" applyAlignment="1">
      <alignment horizontal="center" vertical="center"/>
    </xf>
    <xf numFmtId="0" fontId="12" fillId="5" borderId="24" xfId="5" applyFill="1" applyBorder="1" applyAlignment="1">
      <alignment horizontal="center" vertical="center"/>
    </xf>
    <xf numFmtId="0" fontId="12" fillId="5" borderId="25" xfId="5" applyFill="1" applyBorder="1" applyAlignment="1">
      <alignment horizontal="center" vertical="center"/>
    </xf>
    <xf numFmtId="0" fontId="14" fillId="5" borderId="10" xfId="5" applyFont="1" applyFill="1" applyBorder="1" applyAlignment="1">
      <alignment horizontal="center" vertical="center"/>
    </xf>
    <xf numFmtId="0" fontId="12" fillId="5" borderId="23" xfId="5" applyFill="1" applyBorder="1" applyAlignment="1">
      <alignment horizontal="center" vertical="center"/>
    </xf>
    <xf numFmtId="0" fontId="14" fillId="5" borderId="45" xfId="5" applyFont="1" applyFill="1" applyBorder="1" applyAlignment="1">
      <alignment horizontal="center" vertical="center"/>
    </xf>
    <xf numFmtId="0" fontId="12" fillId="5" borderId="62" xfId="5" applyFill="1" applyBorder="1" applyAlignment="1">
      <alignment horizontal="center" vertical="center"/>
    </xf>
    <xf numFmtId="0" fontId="14" fillId="5" borderId="12" xfId="5" applyFont="1" applyFill="1" applyBorder="1" applyAlignment="1">
      <alignment horizontal="center" vertical="center"/>
    </xf>
    <xf numFmtId="0" fontId="18" fillId="5" borderId="24" xfId="5" applyFont="1" applyFill="1" applyBorder="1" applyAlignment="1">
      <alignment horizontal="center" vertical="center"/>
    </xf>
    <xf numFmtId="0" fontId="14" fillId="5" borderId="24" xfId="5" applyFont="1" applyFill="1" applyBorder="1" applyAlignment="1">
      <alignment horizontal="center" vertical="center"/>
    </xf>
    <xf numFmtId="0" fontId="21" fillId="6" borderId="24" xfId="5" applyFont="1" applyFill="1" applyBorder="1" applyAlignment="1">
      <alignment horizontal="center" vertical="center"/>
    </xf>
    <xf numFmtId="0" fontId="20" fillId="6" borderId="25" xfId="5" applyFont="1" applyFill="1" applyBorder="1" applyAlignment="1">
      <alignment horizontal="center" vertical="center"/>
    </xf>
    <xf numFmtId="3" fontId="14" fillId="0" borderId="56" xfId="5" applyNumberFormat="1" applyFont="1" applyBorder="1" applyAlignment="1">
      <alignment horizontal="right" vertical="center"/>
    </xf>
    <xf numFmtId="3" fontId="12" fillId="0" borderId="57" xfId="5" applyNumberFormat="1" applyBorder="1" applyAlignment="1">
      <alignment horizontal="right" vertical="center"/>
    </xf>
    <xf numFmtId="3" fontId="12" fillId="0" borderId="16" xfId="5" applyNumberFormat="1" applyBorder="1" applyAlignment="1">
      <alignment horizontal="right" vertical="center"/>
    </xf>
    <xf numFmtId="3" fontId="12" fillId="0" borderId="37" xfId="5" applyNumberFormat="1" applyBorder="1" applyAlignment="1">
      <alignment horizontal="right" vertical="center"/>
    </xf>
    <xf numFmtId="177" fontId="14" fillId="0" borderId="30" xfId="5" applyNumberFormat="1" applyFont="1" applyBorder="1" applyAlignment="1">
      <alignment horizontal="center" vertical="center"/>
    </xf>
    <xf numFmtId="177" fontId="12" fillId="0" borderId="15" xfId="5" applyNumberFormat="1" applyBorder="1" applyAlignment="1">
      <alignment vertical="center"/>
    </xf>
    <xf numFmtId="3" fontId="19" fillId="6" borderId="56" xfId="5" applyNumberFormat="1" applyFont="1" applyFill="1" applyBorder="1" applyAlignment="1">
      <alignment vertical="center"/>
    </xf>
    <xf numFmtId="3" fontId="20" fillId="6" borderId="57" xfId="5" applyNumberFormat="1" applyFont="1" applyFill="1" applyBorder="1" applyAlignment="1">
      <alignment vertical="center"/>
    </xf>
    <xf numFmtId="3" fontId="20" fillId="6" borderId="16" xfId="5" applyNumberFormat="1" applyFont="1" applyFill="1" applyBorder="1" applyAlignment="1">
      <alignment vertical="center"/>
    </xf>
    <xf numFmtId="3" fontId="20" fillId="6" borderId="37" xfId="5" applyNumberFormat="1" applyFont="1" applyFill="1" applyBorder="1" applyAlignment="1">
      <alignment vertical="center"/>
    </xf>
    <xf numFmtId="38" fontId="14" fillId="0" borderId="56" xfId="1" applyFont="1" applyBorder="1" applyAlignment="1">
      <alignment vertical="center"/>
    </xf>
    <xf numFmtId="38" fontId="14" fillId="0" borderId="57" xfId="1" applyFont="1" applyBorder="1" applyAlignment="1">
      <alignment vertical="center"/>
    </xf>
    <xf numFmtId="38" fontId="14" fillId="0" borderId="16" xfId="1" applyFont="1" applyBorder="1" applyAlignment="1">
      <alignment vertical="center"/>
    </xf>
    <xf numFmtId="38" fontId="14" fillId="0" borderId="37" xfId="1" applyFont="1" applyBorder="1" applyAlignment="1">
      <alignment vertical="center"/>
    </xf>
    <xf numFmtId="0" fontId="14" fillId="5" borderId="20" xfId="5" applyFont="1" applyFill="1" applyBorder="1" applyAlignment="1">
      <alignment horizontal="center" vertical="center"/>
    </xf>
    <xf numFmtId="0" fontId="14" fillId="5" borderId="50" xfId="5" applyFont="1" applyFill="1" applyBorder="1" applyAlignment="1">
      <alignment horizontal="center" vertical="center"/>
    </xf>
    <xf numFmtId="0" fontId="14" fillId="5" borderId="51" xfId="5" applyFont="1" applyFill="1" applyBorder="1" applyAlignment="1">
      <alignment horizontal="center" vertical="center"/>
    </xf>
    <xf numFmtId="0" fontId="18" fillId="5" borderId="11" xfId="5" applyFont="1" applyFill="1" applyBorder="1" applyAlignment="1">
      <alignment horizontal="center" vertical="center"/>
    </xf>
    <xf numFmtId="0" fontId="18" fillId="5" borderId="12" xfId="5" applyFont="1" applyFill="1" applyBorder="1" applyAlignment="1">
      <alignment horizontal="center" vertical="center"/>
    </xf>
    <xf numFmtId="0" fontId="19" fillId="6" borderId="11" xfId="5" applyFont="1" applyFill="1" applyBorder="1" applyAlignment="1">
      <alignment horizontal="center" vertical="center"/>
    </xf>
    <xf numFmtId="0" fontId="20" fillId="6" borderId="12" xfId="5" applyFont="1" applyFill="1" applyBorder="1" applyAlignment="1">
      <alignment horizontal="center" vertical="center"/>
    </xf>
    <xf numFmtId="3" fontId="14" fillId="0" borderId="30" xfId="5" applyNumberFormat="1" applyFont="1" applyBorder="1" applyAlignment="1">
      <alignment horizontal="right" vertical="center"/>
    </xf>
    <xf numFmtId="3" fontId="14" fillId="0" borderId="15" xfId="5" applyNumberFormat="1" applyFont="1" applyBorder="1" applyAlignment="1">
      <alignment horizontal="right" vertical="center"/>
    </xf>
    <xf numFmtId="3" fontId="14" fillId="0" borderId="57" xfId="5" applyNumberFormat="1" applyFont="1" applyBorder="1" applyAlignment="1">
      <alignment horizontal="right" vertical="center"/>
    </xf>
    <xf numFmtId="3" fontId="14" fillId="0" borderId="16" xfId="5" applyNumberFormat="1" applyFont="1" applyBorder="1" applyAlignment="1">
      <alignment horizontal="right" vertical="center"/>
    </xf>
    <xf numFmtId="3" fontId="14" fillId="0" borderId="37" xfId="5" applyNumberFormat="1" applyFont="1" applyBorder="1" applyAlignment="1">
      <alignment horizontal="right" vertical="center"/>
    </xf>
    <xf numFmtId="176" fontId="14" fillId="0" borderId="0" xfId="5" applyNumberFormat="1" applyFont="1" applyBorder="1" applyAlignment="1">
      <alignment horizontal="center" vertical="center"/>
    </xf>
    <xf numFmtId="0" fontId="12" fillId="0" borderId="0" xfId="5" applyBorder="1" applyAlignment="1">
      <alignment vertical="center"/>
    </xf>
    <xf numFmtId="0" fontId="14" fillId="0" borderId="0" xfId="5" applyFont="1" applyBorder="1" applyAlignment="1">
      <alignment horizontal="center" vertical="center"/>
    </xf>
    <xf numFmtId="0" fontId="14" fillId="0" borderId="14" xfId="5" applyFont="1" applyBorder="1" applyAlignment="1">
      <alignment horizontal="center" vertical="center"/>
    </xf>
    <xf numFmtId="0" fontId="14" fillId="0" borderId="15" xfId="5" applyFont="1" applyBorder="1" applyAlignment="1">
      <alignment horizontal="center" vertical="center"/>
    </xf>
    <xf numFmtId="3" fontId="14" fillId="0" borderId="20" xfId="5" applyNumberFormat="1" applyFont="1" applyBorder="1" applyAlignment="1">
      <alignment vertical="center"/>
    </xf>
    <xf numFmtId="3" fontId="14" fillId="0" borderId="51" xfId="5" applyNumberFormat="1" applyFont="1" applyBorder="1" applyAlignment="1">
      <alignment vertical="center"/>
    </xf>
    <xf numFmtId="3" fontId="14" fillId="0" borderId="27" xfId="5" applyNumberFormat="1" applyFont="1" applyBorder="1" applyAlignment="1">
      <alignment vertical="center"/>
    </xf>
    <xf numFmtId="3" fontId="14" fillId="0" borderId="55" xfId="5" applyNumberFormat="1" applyFont="1" applyBorder="1" applyAlignment="1">
      <alignment vertical="center"/>
    </xf>
    <xf numFmtId="3" fontId="14" fillId="0" borderId="54" xfId="5" applyNumberFormat="1" applyFont="1" applyBorder="1" applyAlignment="1">
      <alignment vertical="center"/>
    </xf>
    <xf numFmtId="0" fontId="14" fillId="5" borderId="10" xfId="5" applyFont="1" applyFill="1" applyBorder="1" applyAlignment="1">
      <alignment horizontal="center" vertical="center" shrinkToFit="1"/>
    </xf>
    <xf numFmtId="0" fontId="14" fillId="5" borderId="14" xfId="5" applyFont="1" applyFill="1" applyBorder="1" applyAlignment="1">
      <alignment horizontal="center" vertical="center" shrinkToFit="1"/>
    </xf>
    <xf numFmtId="0" fontId="14" fillId="5" borderId="19" xfId="5" applyFont="1" applyFill="1" applyBorder="1" applyAlignment="1">
      <alignment horizontal="center" vertical="center"/>
    </xf>
    <xf numFmtId="0" fontId="12" fillId="5" borderId="19" xfId="5" applyFill="1" applyBorder="1" applyAlignment="1">
      <alignment vertical="center"/>
    </xf>
    <xf numFmtId="0" fontId="12" fillId="5" borderId="50" xfId="5" applyFill="1" applyBorder="1" applyAlignment="1">
      <alignment vertical="center"/>
    </xf>
    <xf numFmtId="0" fontId="12" fillId="5" borderId="51" xfId="5" applyFill="1" applyBorder="1" applyAlignment="1">
      <alignment vertical="center"/>
    </xf>
    <xf numFmtId="0" fontId="14" fillId="5" borderId="10" xfId="5" applyFont="1" applyFill="1" applyBorder="1" applyAlignment="1">
      <alignment horizontal="center" vertical="center" wrapText="1"/>
    </xf>
    <xf numFmtId="0" fontId="14" fillId="5" borderId="23" xfId="5" applyFont="1" applyFill="1" applyBorder="1" applyAlignment="1">
      <alignment horizontal="center" vertical="center" wrapText="1"/>
    </xf>
    <xf numFmtId="0" fontId="12" fillId="5" borderId="12" xfId="5" applyFill="1" applyBorder="1" applyAlignment="1">
      <alignment vertical="center"/>
    </xf>
    <xf numFmtId="0" fontId="12" fillId="5" borderId="24" xfId="5" applyFill="1" applyBorder="1" applyAlignment="1">
      <alignment vertical="center"/>
    </xf>
    <xf numFmtId="0" fontId="12" fillId="5" borderId="25" xfId="5" applyFill="1" applyBorder="1" applyAlignment="1">
      <alignment vertical="center"/>
    </xf>
    <xf numFmtId="0" fontId="26" fillId="0" borderId="0" xfId="5" applyFont="1" applyAlignment="1">
      <alignment horizontal="center" vertical="center"/>
    </xf>
    <xf numFmtId="0" fontId="15" fillId="0" borderId="0" xfId="5" applyFont="1" applyAlignment="1">
      <alignment horizontal="center" vertical="center"/>
    </xf>
    <xf numFmtId="0" fontId="16" fillId="0" borderId="0" xfId="5" applyFont="1" applyAlignment="1">
      <alignment horizontal="center" vertical="center"/>
    </xf>
    <xf numFmtId="0" fontId="12" fillId="0" borderId="0" xfId="5" applyAlignment="1">
      <alignment horizontal="left" vertical="center"/>
    </xf>
    <xf numFmtId="0" fontId="14" fillId="0" borderId="0" xfId="5" applyFont="1" applyAlignment="1">
      <alignment horizontal="left" vertical="center" shrinkToFit="1"/>
    </xf>
    <xf numFmtId="0" fontId="12" fillId="0" borderId="0" xfId="5" applyAlignment="1">
      <alignment horizontal="left" vertical="center" shrinkToFit="1"/>
    </xf>
    <xf numFmtId="0" fontId="14" fillId="5" borderId="23" xfId="5" applyFont="1" applyFill="1" applyBorder="1" applyAlignment="1">
      <alignment horizontal="center" vertical="center" shrinkToFit="1"/>
    </xf>
    <xf numFmtId="0" fontId="14" fillId="0" borderId="30" xfId="5" applyFont="1" applyBorder="1" applyAlignment="1">
      <alignment horizontal="center" vertical="center"/>
    </xf>
    <xf numFmtId="3" fontId="14" fillId="0" borderId="17" xfId="5" applyNumberFormat="1" applyFont="1" applyBorder="1" applyAlignment="1">
      <alignment horizontal="right" vertical="center"/>
    </xf>
    <xf numFmtId="3" fontId="14" fillId="0" borderId="13" xfId="5" applyNumberFormat="1" applyFont="1" applyBorder="1" applyAlignment="1">
      <alignment horizontal="right" vertical="center"/>
    </xf>
    <xf numFmtId="177" fontId="14" fillId="0" borderId="30" xfId="5" applyNumberFormat="1" applyFont="1" applyBorder="1" applyAlignment="1">
      <alignment horizontal="right" vertical="center"/>
    </xf>
    <xf numFmtId="177" fontId="14" fillId="0" borderId="14" xfId="5" applyNumberFormat="1" applyFont="1" applyBorder="1" applyAlignment="1">
      <alignment horizontal="right" vertical="center"/>
    </xf>
    <xf numFmtId="177" fontId="14" fillId="0" borderId="16" xfId="5" applyNumberFormat="1" applyFont="1" applyBorder="1" applyAlignment="1">
      <alignment horizontal="right" vertical="center"/>
    </xf>
    <xf numFmtId="3" fontId="35" fillId="6" borderId="57" xfId="5" applyNumberFormat="1" applyFont="1" applyFill="1" applyBorder="1" applyAlignment="1">
      <alignment horizontal="center" vertical="center"/>
    </xf>
    <xf numFmtId="3" fontId="35" fillId="6" borderId="37" xfId="5" applyNumberFormat="1" applyFont="1" applyFill="1" applyBorder="1" applyAlignment="1">
      <alignment horizontal="center" vertical="center"/>
    </xf>
    <xf numFmtId="3" fontId="20" fillId="6" borderId="30" xfId="5" applyNumberFormat="1" applyFont="1" applyFill="1" applyBorder="1" applyAlignment="1">
      <alignment horizontal="right" vertical="center"/>
    </xf>
    <xf numFmtId="3" fontId="20" fillId="6" borderId="15" xfId="5" applyNumberFormat="1" applyFont="1" applyFill="1" applyBorder="1" applyAlignment="1">
      <alignment horizontal="right" vertical="center"/>
    </xf>
    <xf numFmtId="38" fontId="14" fillId="0" borderId="57" xfId="1" applyFont="1" applyBorder="1" applyAlignment="1">
      <alignment horizontal="right" vertical="center"/>
    </xf>
    <xf numFmtId="38" fontId="14" fillId="0" borderId="17" xfId="1" applyFont="1" applyBorder="1" applyAlignment="1">
      <alignment horizontal="right" vertical="center"/>
    </xf>
    <xf numFmtId="38" fontId="14" fillId="0" borderId="13" xfId="1" applyFont="1" applyBorder="1" applyAlignment="1">
      <alignment horizontal="right" vertical="center"/>
    </xf>
    <xf numFmtId="38" fontId="14" fillId="0" borderId="1" xfId="1" applyFont="1" applyBorder="1" applyAlignment="1">
      <alignment horizontal="right" vertical="center"/>
    </xf>
    <xf numFmtId="38" fontId="14" fillId="0" borderId="37" xfId="1" applyFont="1" applyBorder="1" applyAlignment="1">
      <alignment horizontal="right" vertical="center"/>
    </xf>
    <xf numFmtId="10" fontId="14" fillId="0" borderId="64" xfId="5" applyNumberFormat="1" applyFont="1" applyBorder="1" applyAlignment="1">
      <alignment horizontal="right" vertical="center"/>
    </xf>
    <xf numFmtId="10" fontId="14" fillId="0" borderId="31" xfId="5" applyNumberFormat="1" applyFont="1" applyBorder="1" applyAlignment="1">
      <alignment horizontal="right" vertical="center"/>
    </xf>
    <xf numFmtId="10" fontId="14" fillId="0" borderId="34" xfId="5" applyNumberFormat="1" applyFont="1" applyBorder="1" applyAlignment="1">
      <alignment horizontal="right" vertical="center"/>
    </xf>
    <xf numFmtId="3" fontId="34" fillId="7" borderId="58" xfId="5" applyNumberFormat="1" applyFont="1" applyFill="1" applyBorder="1" applyAlignment="1">
      <alignment horizontal="right" vertical="center"/>
    </xf>
    <xf numFmtId="3" fontId="34" fillId="7" borderId="59" xfId="5" applyNumberFormat="1" applyFont="1" applyFill="1" applyBorder="1" applyAlignment="1">
      <alignment horizontal="right" vertical="center"/>
    </xf>
    <xf numFmtId="3" fontId="34" fillId="7" borderId="61" xfId="5" applyNumberFormat="1" applyFont="1" applyFill="1" applyBorder="1" applyAlignment="1">
      <alignment horizontal="right" vertical="center"/>
    </xf>
  </cellXfs>
  <cellStyles count="7">
    <cellStyle name="dak" xfId="2"/>
    <cellStyle name="new" xfId="3"/>
    <cellStyle name="Normal_Data" xfId="4"/>
    <cellStyle name="桁区切り" xfId="1" builtinId="6"/>
    <cellStyle name="標準" xfId="0" builtinId="0"/>
    <cellStyle name="標準_047沖縄県" xfId="6"/>
    <cellStyle name="標準_file00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76201</xdr:colOff>
      <xdr:row>28</xdr:row>
      <xdr:rowOff>19049</xdr:rowOff>
    </xdr:from>
    <xdr:to>
      <xdr:col>19</xdr:col>
      <xdr:colOff>647703</xdr:colOff>
      <xdr:row>31</xdr:row>
      <xdr:rowOff>104773</xdr:rowOff>
    </xdr:to>
    <xdr:sp macro="" textlink="">
      <xdr:nvSpPr>
        <xdr:cNvPr id="2" name="左中かっこ 1"/>
        <xdr:cNvSpPr/>
      </xdr:nvSpPr>
      <xdr:spPr>
        <a:xfrm rot="16200000">
          <a:off x="13106403" y="5410197"/>
          <a:ext cx="542924" cy="2828927"/>
        </a:xfrm>
        <a:prstGeom prst="lef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xdr:cNvSpPr>
          <a:spLocks noChangeShapeType="1"/>
        </xdr:cNvSpPr>
      </xdr:nvSpPr>
      <xdr:spPr bwMode="auto">
        <a:xfrm>
          <a:off x="4781550" y="0"/>
          <a:ext cx="0" cy="0"/>
        </a:xfrm>
        <a:prstGeom prst="line">
          <a:avLst/>
        </a:prstGeom>
        <a:noFill/>
        <a:ln w="9525">
          <a:solidFill>
            <a:srgbClr val="000000"/>
          </a:solidFill>
          <a:round/>
          <a:headEnd/>
          <a:tailEnd/>
        </a:ln>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xdr:cNvSpPr>
          <a:spLocks noChangeShapeType="1"/>
        </xdr:cNvSpPr>
      </xdr:nvSpPr>
      <xdr:spPr bwMode="auto">
        <a:xfrm>
          <a:off x="4695825" y="0"/>
          <a:ext cx="0" cy="0"/>
        </a:xfrm>
        <a:prstGeom prst="line">
          <a:avLst/>
        </a:prstGeom>
        <a:noFill/>
        <a:ln w="9525">
          <a:solidFill>
            <a:srgbClr val="000000"/>
          </a:solidFill>
          <a:round/>
          <a:headEnd/>
          <a:tailEnd/>
        </a:ln>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xdr:cNvSpPr>
          <a:spLocks noChangeShapeType="1"/>
        </xdr:cNvSpPr>
      </xdr:nvSpPr>
      <xdr:spPr bwMode="auto">
        <a:xfrm>
          <a:off x="6886575" y="0"/>
          <a:ext cx="0" cy="0"/>
        </a:xfrm>
        <a:prstGeom prst="line">
          <a:avLst/>
        </a:prstGeom>
        <a:noFill/>
        <a:ln w="9525">
          <a:solidFill>
            <a:srgbClr val="000000"/>
          </a:solidFill>
          <a:round/>
          <a:headEnd/>
          <a:tailEnd/>
        </a:ln>
      </xdr:spPr>
    </xdr:sp>
    <xdr:clientData/>
  </xdr:twoCellAnchor>
  <xdr:twoCellAnchor>
    <xdr:from>
      <xdr:col>6</xdr:col>
      <xdr:colOff>409575</xdr:colOff>
      <xdr:row>33</xdr:row>
      <xdr:rowOff>19050</xdr:rowOff>
    </xdr:from>
    <xdr:to>
      <xdr:col>6</xdr:col>
      <xdr:colOff>409575</xdr:colOff>
      <xdr:row>33</xdr:row>
      <xdr:rowOff>19050</xdr:rowOff>
    </xdr:to>
    <xdr:sp macro="" textlink="">
      <xdr:nvSpPr>
        <xdr:cNvPr id="5" name="Line 4"/>
        <xdr:cNvSpPr>
          <a:spLocks noChangeShapeType="1"/>
        </xdr:cNvSpPr>
      </xdr:nvSpPr>
      <xdr:spPr bwMode="auto">
        <a:xfrm>
          <a:off x="4781550" y="6848475"/>
          <a:ext cx="0" cy="0"/>
        </a:xfrm>
        <a:prstGeom prst="line">
          <a:avLst/>
        </a:prstGeom>
        <a:noFill/>
        <a:ln w="9525">
          <a:solidFill>
            <a:srgbClr val="000000"/>
          </a:solidFill>
          <a:round/>
          <a:headEnd/>
          <a:tailEnd/>
        </a:ln>
      </xdr:spPr>
    </xdr:sp>
    <xdr:clientData/>
  </xdr:twoCellAnchor>
  <xdr:twoCellAnchor>
    <xdr:from>
      <xdr:col>6</xdr:col>
      <xdr:colOff>409575</xdr:colOff>
      <xdr:row>33</xdr:row>
      <xdr:rowOff>19050</xdr:rowOff>
    </xdr:from>
    <xdr:to>
      <xdr:col>6</xdr:col>
      <xdr:colOff>409575</xdr:colOff>
      <xdr:row>33</xdr:row>
      <xdr:rowOff>19050</xdr:rowOff>
    </xdr:to>
    <xdr:sp macro="" textlink="">
      <xdr:nvSpPr>
        <xdr:cNvPr id="6" name="Line 5"/>
        <xdr:cNvSpPr>
          <a:spLocks noChangeShapeType="1"/>
        </xdr:cNvSpPr>
      </xdr:nvSpPr>
      <xdr:spPr bwMode="auto">
        <a:xfrm>
          <a:off x="4781550" y="684847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409575</xdr:colOff>
      <xdr:row>0</xdr:row>
      <xdr:rowOff>0</xdr:rowOff>
    </xdr:from>
    <xdr:to>
      <xdr:col>6</xdr:col>
      <xdr:colOff>409575</xdr:colOff>
      <xdr:row>0</xdr:row>
      <xdr:rowOff>0</xdr:rowOff>
    </xdr:to>
    <xdr:sp macro="" textlink="">
      <xdr:nvSpPr>
        <xdr:cNvPr id="2" name="Line 1"/>
        <xdr:cNvSpPr>
          <a:spLocks noChangeShapeType="1"/>
        </xdr:cNvSpPr>
      </xdr:nvSpPr>
      <xdr:spPr bwMode="auto">
        <a:xfrm>
          <a:off x="4838700" y="0"/>
          <a:ext cx="0" cy="0"/>
        </a:xfrm>
        <a:prstGeom prst="line">
          <a:avLst/>
        </a:prstGeom>
        <a:noFill/>
        <a:ln w="9525">
          <a:solidFill>
            <a:srgbClr val="000000"/>
          </a:solidFill>
          <a:round/>
          <a:headEnd/>
          <a:tailEnd/>
        </a:ln>
      </xdr:spPr>
    </xdr:sp>
    <xdr:clientData/>
  </xdr:twoCellAnchor>
  <xdr:twoCellAnchor>
    <xdr:from>
      <xdr:col>6</xdr:col>
      <xdr:colOff>323850</xdr:colOff>
      <xdr:row>0</xdr:row>
      <xdr:rowOff>0</xdr:rowOff>
    </xdr:from>
    <xdr:to>
      <xdr:col>6</xdr:col>
      <xdr:colOff>323850</xdr:colOff>
      <xdr:row>0</xdr:row>
      <xdr:rowOff>0</xdr:rowOff>
    </xdr:to>
    <xdr:sp macro="" textlink="">
      <xdr:nvSpPr>
        <xdr:cNvPr id="3" name="Line 2"/>
        <xdr:cNvSpPr>
          <a:spLocks noChangeShapeType="1"/>
        </xdr:cNvSpPr>
      </xdr:nvSpPr>
      <xdr:spPr bwMode="auto">
        <a:xfrm>
          <a:off x="4752975" y="0"/>
          <a:ext cx="0" cy="0"/>
        </a:xfrm>
        <a:prstGeom prst="line">
          <a:avLst/>
        </a:prstGeom>
        <a:noFill/>
        <a:ln w="9525">
          <a:solidFill>
            <a:srgbClr val="000000"/>
          </a:solidFill>
          <a:round/>
          <a:headEnd/>
          <a:tailEnd/>
        </a:ln>
      </xdr:spPr>
    </xdr:sp>
    <xdr:clientData/>
  </xdr:twoCellAnchor>
  <xdr:twoCellAnchor>
    <xdr:from>
      <xdr:col>10</xdr:col>
      <xdr:colOff>685800</xdr:colOff>
      <xdr:row>0</xdr:row>
      <xdr:rowOff>0</xdr:rowOff>
    </xdr:from>
    <xdr:to>
      <xdr:col>10</xdr:col>
      <xdr:colOff>685800</xdr:colOff>
      <xdr:row>0</xdr:row>
      <xdr:rowOff>0</xdr:rowOff>
    </xdr:to>
    <xdr:sp macro="" textlink="">
      <xdr:nvSpPr>
        <xdr:cNvPr id="4" name="Line 3"/>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6</xdr:col>
      <xdr:colOff>409575</xdr:colOff>
      <xdr:row>34</xdr:row>
      <xdr:rowOff>19050</xdr:rowOff>
    </xdr:from>
    <xdr:to>
      <xdr:col>6</xdr:col>
      <xdr:colOff>409575</xdr:colOff>
      <xdr:row>34</xdr:row>
      <xdr:rowOff>19050</xdr:rowOff>
    </xdr:to>
    <xdr:sp macro="" textlink="">
      <xdr:nvSpPr>
        <xdr:cNvPr id="5" name="Line 4"/>
        <xdr:cNvSpPr>
          <a:spLocks noChangeShapeType="1"/>
        </xdr:cNvSpPr>
      </xdr:nvSpPr>
      <xdr:spPr bwMode="auto">
        <a:xfrm>
          <a:off x="4838700" y="7029450"/>
          <a:ext cx="0" cy="0"/>
        </a:xfrm>
        <a:prstGeom prst="line">
          <a:avLst/>
        </a:prstGeom>
        <a:noFill/>
        <a:ln w="9525">
          <a:solidFill>
            <a:srgbClr val="000000"/>
          </a:solidFill>
          <a:round/>
          <a:headEnd/>
          <a:tailEnd/>
        </a:ln>
      </xdr:spPr>
    </xdr:sp>
    <xdr:clientData/>
  </xdr:twoCellAnchor>
  <xdr:twoCellAnchor>
    <xdr:from>
      <xdr:col>6</xdr:col>
      <xdr:colOff>409575</xdr:colOff>
      <xdr:row>34</xdr:row>
      <xdr:rowOff>19050</xdr:rowOff>
    </xdr:from>
    <xdr:to>
      <xdr:col>6</xdr:col>
      <xdr:colOff>409575</xdr:colOff>
      <xdr:row>34</xdr:row>
      <xdr:rowOff>19050</xdr:rowOff>
    </xdr:to>
    <xdr:sp macro="" textlink="">
      <xdr:nvSpPr>
        <xdr:cNvPr id="6" name="Line 5"/>
        <xdr:cNvSpPr>
          <a:spLocks noChangeShapeType="1"/>
        </xdr:cNvSpPr>
      </xdr:nvSpPr>
      <xdr:spPr bwMode="auto">
        <a:xfrm>
          <a:off x="4838700" y="70294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6"/>
  <sheetViews>
    <sheetView showGridLines="0" showZeros="0" view="pageBreakPreview" zoomScaleNormal="100" zoomScaleSheetLayoutView="100" workbookViewId="0">
      <selection activeCell="D26" sqref="D26"/>
    </sheetView>
  </sheetViews>
  <sheetFormatPr defaultRowHeight="14.25"/>
  <cols>
    <col min="1" max="7" width="4.625" customWidth="1"/>
    <col min="8" max="8" width="4.25" customWidth="1"/>
    <col min="9" max="20" width="4.625" customWidth="1"/>
  </cols>
  <sheetData>
    <row r="1" spans="1:22" ht="20.25" customHeight="1">
      <c r="A1" s="104"/>
      <c r="B1" s="104"/>
      <c r="C1" s="104"/>
      <c r="D1" s="104"/>
      <c r="E1" s="104"/>
      <c r="F1" s="104"/>
      <c r="G1" s="104"/>
      <c r="H1" s="104"/>
      <c r="I1" s="104"/>
      <c r="J1" s="104"/>
      <c r="K1" s="105"/>
      <c r="L1" s="105"/>
      <c r="M1" s="193" t="s">
        <v>108</v>
      </c>
      <c r="N1" s="193"/>
      <c r="O1" s="193"/>
      <c r="P1" s="193"/>
      <c r="Q1" s="193"/>
      <c r="R1" s="177" t="s">
        <v>140</v>
      </c>
      <c r="S1" s="177"/>
      <c r="T1" s="177"/>
    </row>
    <row r="2" spans="1:22" ht="20.25" customHeight="1">
      <c r="A2" s="104"/>
      <c r="B2" s="104"/>
      <c r="C2" s="104"/>
      <c r="D2" s="104"/>
      <c r="E2" s="104"/>
      <c r="F2" s="104"/>
      <c r="G2" s="104"/>
      <c r="H2" s="104"/>
      <c r="I2" s="104"/>
      <c r="J2" s="104"/>
      <c r="K2" s="106"/>
      <c r="L2" s="106"/>
      <c r="M2" s="196" t="s">
        <v>162</v>
      </c>
      <c r="N2" s="193"/>
      <c r="O2" s="193"/>
      <c r="P2" s="193"/>
      <c r="Q2" s="193"/>
      <c r="R2" s="177" t="s">
        <v>141</v>
      </c>
      <c r="S2" s="177"/>
      <c r="T2" s="177"/>
    </row>
    <row r="3" spans="1:22" ht="20.25" customHeight="1">
      <c r="A3" s="104"/>
      <c r="B3" s="104"/>
      <c r="C3" s="104"/>
      <c r="D3" s="104"/>
      <c r="E3" s="104"/>
      <c r="F3" s="104"/>
      <c r="G3" s="104"/>
      <c r="H3" s="104"/>
      <c r="I3" s="104"/>
      <c r="J3" s="104"/>
      <c r="K3" s="106"/>
      <c r="L3" s="106"/>
      <c r="M3" s="107"/>
      <c r="N3" s="108"/>
      <c r="O3" s="108"/>
      <c r="P3" s="108"/>
      <c r="Q3" s="108"/>
    </row>
    <row r="4" spans="1:22" ht="20.25" customHeight="1">
      <c r="A4" s="104"/>
      <c r="B4" s="104"/>
      <c r="C4" s="104"/>
      <c r="D4" s="104"/>
      <c r="E4" s="104"/>
      <c r="F4" s="104"/>
      <c r="G4" s="104"/>
      <c r="H4" s="104"/>
      <c r="I4" s="104"/>
      <c r="J4" s="104"/>
      <c r="K4" s="104"/>
      <c r="L4" s="104"/>
      <c r="M4" s="104"/>
      <c r="N4" s="104"/>
      <c r="O4" s="104"/>
      <c r="P4" s="104"/>
      <c r="Q4" s="104"/>
    </row>
    <row r="5" spans="1:22" ht="20.25" customHeight="1">
      <c r="A5" s="104" t="s">
        <v>157</v>
      </c>
      <c r="B5" s="104"/>
      <c r="C5" s="104"/>
      <c r="D5" s="104"/>
      <c r="E5" s="104"/>
      <c r="F5" s="104"/>
      <c r="G5" s="104"/>
      <c r="H5" s="104"/>
      <c r="I5" s="104"/>
      <c r="J5" s="104"/>
      <c r="K5" s="104"/>
      <c r="L5" s="104"/>
      <c r="M5" s="104"/>
      <c r="N5" s="104"/>
      <c r="O5" s="104"/>
      <c r="P5" s="104"/>
      <c r="Q5" s="104"/>
    </row>
    <row r="6" spans="1:22" ht="20.25" customHeight="1">
      <c r="A6" s="104"/>
      <c r="B6" s="104"/>
      <c r="C6" s="104"/>
      <c r="D6" s="104"/>
      <c r="E6" s="104"/>
      <c r="F6" s="104"/>
      <c r="G6" s="104"/>
      <c r="H6" s="104"/>
      <c r="I6" s="104"/>
      <c r="J6" s="104"/>
      <c r="K6" s="104"/>
      <c r="L6" s="104"/>
      <c r="M6" s="104"/>
      <c r="N6" s="104"/>
      <c r="O6" s="104"/>
      <c r="P6" s="104"/>
      <c r="Q6" s="104"/>
    </row>
    <row r="7" spans="1:22" ht="20.25" customHeight="1">
      <c r="A7" s="104"/>
      <c r="B7" s="104"/>
      <c r="C7" s="104"/>
      <c r="D7" s="104"/>
      <c r="E7" s="104"/>
      <c r="F7" s="104"/>
      <c r="G7" s="104"/>
      <c r="H7" s="104"/>
      <c r="I7" s="104"/>
      <c r="J7" s="104"/>
      <c r="K7" s="104"/>
      <c r="L7" s="104"/>
      <c r="M7" s="104"/>
      <c r="N7" s="104"/>
      <c r="O7" s="104"/>
      <c r="P7" s="104"/>
      <c r="Q7" s="104"/>
    </row>
    <row r="8" spans="1:22" ht="20.25" customHeight="1">
      <c r="A8" s="104"/>
      <c r="B8" s="104"/>
      <c r="C8" s="104"/>
      <c r="D8" s="104"/>
      <c r="E8" s="104"/>
      <c r="F8" s="104"/>
      <c r="G8" s="104"/>
      <c r="H8" s="104"/>
      <c r="I8" s="193" t="s">
        <v>110</v>
      </c>
      <c r="J8" s="193"/>
      <c r="K8" s="105" t="s">
        <v>109</v>
      </c>
      <c r="L8" s="197"/>
      <c r="M8" s="197"/>
      <c r="N8" s="197"/>
      <c r="O8" s="197"/>
      <c r="P8" s="197"/>
      <c r="Q8" s="111"/>
      <c r="R8" s="116" t="s">
        <v>142</v>
      </c>
      <c r="S8" s="116"/>
      <c r="T8" s="116"/>
      <c r="U8" s="116"/>
    </row>
    <row r="9" spans="1:22" ht="20.25" customHeight="1">
      <c r="A9" s="104"/>
      <c r="B9" s="104"/>
      <c r="C9" s="104"/>
      <c r="D9" s="104"/>
      <c r="E9" s="104"/>
      <c r="F9" s="104"/>
      <c r="G9" s="104"/>
      <c r="H9" s="104"/>
      <c r="I9" s="193" t="s">
        <v>111</v>
      </c>
      <c r="J9" s="193"/>
      <c r="K9" s="105" t="s">
        <v>109</v>
      </c>
      <c r="L9" s="197"/>
      <c r="M9" s="197"/>
      <c r="N9" s="197"/>
      <c r="O9" s="197"/>
      <c r="P9" s="197"/>
      <c r="Q9" s="112" t="s">
        <v>120</v>
      </c>
      <c r="R9" s="177" t="s">
        <v>143</v>
      </c>
      <c r="S9" s="177"/>
      <c r="T9" s="177"/>
      <c r="U9" s="177"/>
      <c r="V9" s="177"/>
    </row>
    <row r="10" spans="1:22" ht="20.25" customHeight="1">
      <c r="A10" s="104"/>
      <c r="B10" s="104"/>
      <c r="C10" s="104"/>
      <c r="D10" s="104"/>
      <c r="E10" s="104"/>
      <c r="F10" s="104"/>
      <c r="G10" s="104"/>
      <c r="H10" s="104"/>
      <c r="I10" s="193" t="s">
        <v>112</v>
      </c>
      <c r="J10" s="193"/>
      <c r="K10" s="105" t="s">
        <v>109</v>
      </c>
      <c r="L10" s="197"/>
      <c r="M10" s="197"/>
      <c r="N10" s="197"/>
      <c r="O10" s="197"/>
      <c r="P10" s="197"/>
      <c r="Q10" s="111"/>
      <c r="R10" s="177" t="s">
        <v>144</v>
      </c>
      <c r="S10" s="177"/>
      <c r="T10" s="177"/>
      <c r="U10" s="177"/>
    </row>
    <row r="11" spans="1:22" ht="20.25" customHeight="1">
      <c r="A11" s="104"/>
      <c r="B11" s="104"/>
      <c r="C11" s="104"/>
      <c r="D11" s="104"/>
      <c r="E11" s="104"/>
      <c r="F11" s="104"/>
      <c r="G11" s="104"/>
      <c r="H11" s="104"/>
      <c r="I11" s="104"/>
      <c r="J11" s="104"/>
      <c r="K11" s="104"/>
      <c r="L11" s="104"/>
      <c r="M11" s="104"/>
      <c r="N11" s="104"/>
      <c r="O11" s="104"/>
      <c r="P11" s="104"/>
      <c r="Q11" s="104"/>
      <c r="R11" s="177" t="s">
        <v>145</v>
      </c>
      <c r="S11" s="177"/>
      <c r="T11" s="177"/>
      <c r="U11" s="177"/>
      <c r="V11" s="177"/>
    </row>
    <row r="12" spans="1:22" ht="20.25" customHeight="1">
      <c r="A12" s="104"/>
      <c r="B12" s="104"/>
      <c r="C12" s="104"/>
      <c r="D12" s="104"/>
      <c r="E12" s="104"/>
      <c r="F12" s="104"/>
      <c r="G12" s="104"/>
      <c r="H12" s="104"/>
      <c r="I12" s="104"/>
      <c r="J12" s="104"/>
      <c r="K12" s="104"/>
      <c r="L12" s="104"/>
      <c r="M12" s="104"/>
      <c r="N12" s="104"/>
      <c r="O12" s="104"/>
      <c r="P12" s="104"/>
      <c r="Q12" s="104"/>
    </row>
    <row r="13" spans="1:22" ht="20.25" customHeight="1">
      <c r="A13" s="194" t="s">
        <v>113</v>
      </c>
      <c r="B13" s="194"/>
      <c r="C13" s="194"/>
      <c r="D13" s="194"/>
      <c r="E13" s="194"/>
      <c r="F13" s="194"/>
      <c r="G13" s="194"/>
      <c r="H13" s="194"/>
      <c r="I13" s="194"/>
      <c r="J13" s="194"/>
      <c r="K13" s="194"/>
      <c r="L13" s="194"/>
      <c r="M13" s="194"/>
      <c r="N13" s="194"/>
      <c r="O13" s="194"/>
      <c r="P13" s="194"/>
      <c r="Q13" s="194"/>
    </row>
    <row r="14" spans="1:22" ht="20.25" customHeight="1">
      <c r="A14" s="109"/>
      <c r="B14" s="109"/>
      <c r="C14" s="109"/>
      <c r="D14" s="109"/>
      <c r="E14" s="109"/>
      <c r="F14" s="109"/>
      <c r="G14" s="109"/>
      <c r="H14" s="109"/>
      <c r="I14" s="109"/>
      <c r="J14" s="109"/>
      <c r="K14" s="109"/>
      <c r="L14" s="109"/>
      <c r="M14" s="109"/>
      <c r="N14" s="109"/>
      <c r="O14" s="109"/>
      <c r="P14" s="109"/>
      <c r="Q14" s="109"/>
    </row>
    <row r="15" spans="1:22" ht="20.25" customHeight="1">
      <c r="A15" s="198" t="s">
        <v>114</v>
      </c>
      <c r="B15" s="198"/>
      <c r="C15" s="198"/>
      <c r="D15" s="198"/>
      <c r="E15" s="198"/>
      <c r="F15" s="198"/>
      <c r="G15" s="198"/>
      <c r="H15" s="198"/>
      <c r="I15" s="198"/>
      <c r="J15" s="198"/>
      <c r="K15" s="198"/>
      <c r="L15" s="198"/>
      <c r="M15" s="198"/>
      <c r="N15" s="198"/>
      <c r="O15" s="198"/>
      <c r="P15" s="198"/>
      <c r="Q15" s="198"/>
    </row>
    <row r="16" spans="1:22" ht="20.25" customHeight="1">
      <c r="A16" s="104"/>
      <c r="B16" s="104"/>
      <c r="C16" s="104"/>
      <c r="D16" s="104"/>
      <c r="E16" s="104"/>
      <c r="F16" s="104"/>
      <c r="G16" s="104"/>
      <c r="H16" s="104"/>
      <c r="I16" s="104"/>
      <c r="J16" s="104"/>
      <c r="K16" s="104"/>
      <c r="L16" s="104"/>
      <c r="M16" s="104"/>
      <c r="N16" s="104"/>
      <c r="O16" s="104"/>
      <c r="P16" s="104"/>
      <c r="Q16" s="104"/>
    </row>
    <row r="17" spans="1:17" ht="20.25" customHeight="1">
      <c r="A17" s="194" t="s">
        <v>115</v>
      </c>
      <c r="B17" s="194"/>
      <c r="C17" s="194"/>
      <c r="D17" s="194"/>
      <c r="E17" s="194"/>
      <c r="F17" s="194"/>
      <c r="G17" s="194"/>
      <c r="H17" s="194"/>
      <c r="I17" s="194"/>
      <c r="J17" s="194"/>
      <c r="K17" s="194"/>
      <c r="L17" s="194"/>
      <c r="M17" s="194"/>
      <c r="N17" s="194"/>
      <c r="O17" s="194"/>
      <c r="P17" s="194"/>
      <c r="Q17" s="194"/>
    </row>
    <row r="18" spans="1:17" ht="20.25" customHeight="1">
      <c r="A18" s="104"/>
      <c r="B18" s="104"/>
      <c r="C18" s="104"/>
      <c r="D18" s="104"/>
      <c r="E18" s="104"/>
      <c r="F18" s="104"/>
      <c r="G18" s="104"/>
      <c r="H18" s="104"/>
      <c r="I18" s="104"/>
      <c r="J18" s="104"/>
      <c r="K18" s="104"/>
      <c r="L18" s="104"/>
      <c r="M18" s="104"/>
      <c r="N18" s="104"/>
      <c r="O18" s="104"/>
      <c r="P18" s="104"/>
      <c r="Q18" s="104"/>
    </row>
    <row r="19" spans="1:17" ht="20.25" customHeight="1">
      <c r="A19" s="104"/>
      <c r="B19" s="104"/>
      <c r="C19" s="104"/>
      <c r="D19" s="104"/>
      <c r="E19" s="104"/>
      <c r="F19" s="104"/>
      <c r="G19" s="104"/>
      <c r="H19" s="104"/>
      <c r="I19" s="104"/>
      <c r="J19" s="104"/>
      <c r="K19" s="104"/>
      <c r="L19" s="104"/>
      <c r="M19" s="104"/>
      <c r="N19" s="104"/>
      <c r="O19" s="104"/>
      <c r="P19" s="104"/>
      <c r="Q19" s="104"/>
    </row>
    <row r="20" spans="1:17" ht="20.25" customHeight="1">
      <c r="A20" s="104"/>
      <c r="B20" s="106">
        <v>1</v>
      </c>
      <c r="C20" s="193" t="s">
        <v>116</v>
      </c>
      <c r="D20" s="193"/>
      <c r="E20" s="106" t="s">
        <v>117</v>
      </c>
      <c r="F20" s="195" t="e">
        <f>別紙①!P23</f>
        <v>#DIV/0!</v>
      </c>
      <c r="G20" s="195"/>
      <c r="H20" s="195"/>
      <c r="I20" s="195"/>
      <c r="J20" s="106" t="s">
        <v>118</v>
      </c>
      <c r="K20" s="104"/>
      <c r="L20" s="104"/>
      <c r="M20" s="104"/>
      <c r="N20" s="104"/>
      <c r="O20" s="104"/>
      <c r="P20" s="104"/>
      <c r="Q20" s="104"/>
    </row>
    <row r="21" spans="1:17" ht="20.25" customHeight="1">
      <c r="A21" s="104"/>
      <c r="B21" s="104"/>
      <c r="C21" s="104"/>
      <c r="D21" s="104"/>
      <c r="E21" s="104"/>
      <c r="F21" s="104"/>
      <c r="G21" s="104"/>
      <c r="H21" s="104"/>
      <c r="I21" s="104"/>
      <c r="J21" s="104"/>
      <c r="K21" s="104"/>
      <c r="L21" s="104"/>
      <c r="M21" s="104"/>
      <c r="N21" s="104"/>
      <c r="O21" s="104"/>
      <c r="P21" s="104"/>
      <c r="Q21" s="104"/>
    </row>
    <row r="22" spans="1:17" ht="20.25" customHeight="1">
      <c r="A22" s="104"/>
      <c r="B22" s="106">
        <v>2</v>
      </c>
      <c r="C22" s="193" t="s">
        <v>119</v>
      </c>
      <c r="D22" s="193"/>
      <c r="E22" s="104"/>
      <c r="F22" s="104"/>
      <c r="G22" s="104"/>
      <c r="H22" s="104"/>
      <c r="I22" s="104"/>
      <c r="J22" s="104"/>
      <c r="K22" s="104"/>
      <c r="L22" s="104"/>
      <c r="M22" s="104"/>
      <c r="N22" s="104"/>
      <c r="O22" s="104"/>
      <c r="P22" s="104"/>
      <c r="Q22" s="104"/>
    </row>
    <row r="23" spans="1:17" ht="20.25" customHeight="1">
      <c r="A23" s="104"/>
      <c r="B23" s="192" t="s">
        <v>121</v>
      </c>
      <c r="C23" s="192"/>
      <c r="D23" s="110" t="s">
        <v>150</v>
      </c>
      <c r="E23" s="104"/>
      <c r="F23" s="104"/>
      <c r="G23" s="104"/>
      <c r="H23" s="104"/>
      <c r="I23" s="104"/>
      <c r="J23" s="104"/>
      <c r="K23" s="104"/>
      <c r="L23" s="104"/>
      <c r="M23" s="104"/>
      <c r="N23" s="104"/>
      <c r="O23" s="104"/>
      <c r="P23" s="104"/>
      <c r="Q23" s="104"/>
    </row>
    <row r="24" spans="1:17" ht="20.25" customHeight="1">
      <c r="A24" s="104"/>
      <c r="B24" s="192" t="s">
        <v>122</v>
      </c>
      <c r="C24" s="192"/>
      <c r="D24" s="110" t="s">
        <v>151</v>
      </c>
      <c r="E24" s="104"/>
      <c r="F24" s="104"/>
      <c r="G24" s="104"/>
      <c r="H24" s="104"/>
      <c r="I24" s="104"/>
      <c r="J24" s="104"/>
      <c r="K24" s="104"/>
      <c r="L24" s="104"/>
      <c r="M24" s="104"/>
      <c r="N24" s="104"/>
      <c r="O24" s="104"/>
      <c r="P24" s="104"/>
      <c r="Q24" s="104"/>
    </row>
    <row r="25" spans="1:17" ht="20.25" customHeight="1">
      <c r="A25" s="104"/>
      <c r="B25" s="192" t="s">
        <v>123</v>
      </c>
      <c r="C25" s="192"/>
      <c r="D25" s="110" t="s">
        <v>163</v>
      </c>
      <c r="E25" s="104"/>
      <c r="F25" s="104"/>
      <c r="G25" s="104"/>
      <c r="H25" s="104"/>
      <c r="I25" s="104"/>
      <c r="J25" s="104"/>
      <c r="K25" s="104"/>
      <c r="L25" s="104"/>
      <c r="M25" s="104"/>
      <c r="N25" s="104"/>
      <c r="O25" s="104"/>
      <c r="P25" s="104"/>
      <c r="Q25" s="104"/>
    </row>
    <row r="26" spans="1:17" ht="20.25" customHeight="1">
      <c r="A26" s="104"/>
      <c r="B26" s="104"/>
      <c r="C26" s="104"/>
      <c r="D26" s="104"/>
      <c r="E26" s="104"/>
      <c r="F26" s="104"/>
      <c r="G26" s="104"/>
      <c r="H26" s="104"/>
      <c r="I26" s="104"/>
      <c r="J26" s="104"/>
      <c r="K26" s="104"/>
      <c r="L26" s="104"/>
      <c r="M26" s="104"/>
      <c r="N26" s="104"/>
      <c r="O26" s="104"/>
      <c r="P26" s="104"/>
      <c r="Q26" s="104"/>
    </row>
    <row r="27" spans="1:17" ht="20.25" customHeight="1">
      <c r="A27" s="104"/>
      <c r="B27" s="106">
        <v>3</v>
      </c>
      <c r="C27" s="193" t="s">
        <v>124</v>
      </c>
      <c r="D27" s="193"/>
      <c r="E27" s="104"/>
      <c r="F27" s="104"/>
      <c r="G27" s="104"/>
      <c r="H27" s="104"/>
      <c r="I27" s="104"/>
      <c r="J27" s="104"/>
      <c r="K27" s="104"/>
      <c r="L27" s="104"/>
      <c r="M27" s="104"/>
      <c r="N27" s="104"/>
      <c r="O27" s="104"/>
      <c r="P27" s="104"/>
      <c r="Q27" s="104"/>
    </row>
    <row r="28" spans="1:17" ht="20.25" customHeight="1">
      <c r="A28" s="104"/>
      <c r="B28" s="104"/>
      <c r="C28" s="190" t="s">
        <v>160</v>
      </c>
      <c r="D28" s="190"/>
      <c r="E28" s="190"/>
      <c r="F28" s="190"/>
      <c r="G28" s="190"/>
      <c r="H28" s="190"/>
      <c r="I28" s="190"/>
      <c r="J28" s="190"/>
      <c r="K28" s="190"/>
      <c r="L28" s="190"/>
      <c r="M28" s="190"/>
      <c r="N28" s="190"/>
      <c r="O28" s="190"/>
      <c r="P28" s="190"/>
      <c r="Q28" s="105"/>
    </row>
    <row r="29" spans="1:17" ht="20.25" customHeight="1">
      <c r="A29" s="104"/>
      <c r="B29" s="104"/>
      <c r="C29" s="190" t="s">
        <v>125</v>
      </c>
      <c r="D29" s="190"/>
      <c r="E29" s="190"/>
      <c r="F29" s="190"/>
      <c r="G29" s="190"/>
      <c r="H29" s="190"/>
      <c r="I29" s="190"/>
      <c r="J29" s="190"/>
      <c r="K29" s="190"/>
      <c r="L29" s="190"/>
      <c r="M29" s="190"/>
      <c r="N29" s="190"/>
      <c r="O29" s="190"/>
      <c r="P29" s="190"/>
      <c r="Q29" s="105"/>
    </row>
    <row r="30" spans="1:17" ht="20.25" customHeight="1">
      <c r="A30" s="104"/>
      <c r="B30" s="104"/>
      <c r="C30" s="190" t="s">
        <v>161</v>
      </c>
      <c r="D30" s="190"/>
      <c r="E30" s="190"/>
      <c r="F30" s="190"/>
      <c r="G30" s="190"/>
      <c r="H30" s="190"/>
      <c r="I30" s="190"/>
      <c r="J30" s="190"/>
      <c r="K30" s="190"/>
      <c r="L30" s="190"/>
      <c r="M30" s="190"/>
      <c r="N30" s="190"/>
      <c r="O30" s="190"/>
      <c r="P30" s="190"/>
      <c r="Q30" s="105"/>
    </row>
    <row r="31" spans="1:17" ht="20.25" customHeight="1">
      <c r="A31" s="104"/>
      <c r="B31" s="104"/>
      <c r="C31" s="190" t="s">
        <v>126</v>
      </c>
      <c r="D31" s="190"/>
      <c r="E31" s="190"/>
      <c r="F31" s="190"/>
      <c r="G31" s="190"/>
      <c r="H31" s="190"/>
      <c r="I31" s="190"/>
      <c r="J31" s="190"/>
      <c r="K31" s="190"/>
      <c r="L31" s="190"/>
      <c r="M31" s="190"/>
      <c r="N31" s="190"/>
      <c r="O31" s="190"/>
      <c r="P31" s="190"/>
      <c r="Q31" s="104"/>
    </row>
    <row r="32" spans="1:17" ht="20.25" customHeight="1">
      <c r="A32" s="104"/>
      <c r="B32" s="104"/>
      <c r="C32" s="191"/>
      <c r="D32" s="191"/>
      <c r="E32" s="191"/>
      <c r="F32" s="191"/>
      <c r="G32" s="191"/>
      <c r="H32" s="191"/>
      <c r="I32" s="191"/>
      <c r="J32" s="191"/>
      <c r="K32" s="191"/>
      <c r="L32" s="191"/>
      <c r="M32" s="191"/>
      <c r="N32" s="191"/>
      <c r="O32" s="191"/>
      <c r="P32" s="191"/>
      <c r="Q32" s="104"/>
    </row>
    <row r="33" spans="1:18" ht="20.25" customHeight="1">
      <c r="A33" s="104"/>
      <c r="B33" s="104"/>
      <c r="C33" s="104"/>
      <c r="D33" s="104"/>
      <c r="E33" s="104"/>
      <c r="F33" s="104"/>
      <c r="G33" s="104"/>
      <c r="H33" s="104"/>
      <c r="I33" s="104"/>
      <c r="J33" s="104"/>
      <c r="K33" s="104"/>
      <c r="L33" s="104"/>
      <c r="M33" s="104"/>
      <c r="N33" s="104"/>
      <c r="O33" s="104"/>
      <c r="P33" s="104"/>
      <c r="Q33" s="104"/>
    </row>
    <row r="34" spans="1:18" ht="24.75" customHeight="1" thickBot="1">
      <c r="A34" s="104"/>
      <c r="B34" s="176" t="s">
        <v>139</v>
      </c>
      <c r="C34" s="176"/>
      <c r="D34" s="176"/>
      <c r="E34" s="176"/>
      <c r="F34" s="104"/>
      <c r="G34" s="104"/>
      <c r="H34" s="104"/>
      <c r="I34" s="104"/>
      <c r="J34" s="104"/>
      <c r="K34" s="104"/>
      <c r="L34" s="104"/>
      <c r="M34" s="104"/>
      <c r="N34" s="104"/>
      <c r="O34" s="104"/>
      <c r="P34" s="104"/>
      <c r="Q34" s="104"/>
      <c r="R34" s="117" t="s">
        <v>146</v>
      </c>
    </row>
    <row r="35" spans="1:18" ht="24.75" customHeight="1">
      <c r="A35" s="104"/>
      <c r="B35" s="178" t="s">
        <v>135</v>
      </c>
      <c r="C35" s="179"/>
      <c r="D35" s="179"/>
      <c r="E35" s="179"/>
      <c r="F35" s="182"/>
      <c r="G35" s="183"/>
      <c r="H35" s="183"/>
      <c r="I35" s="183"/>
      <c r="J35" s="183"/>
      <c r="K35" s="183"/>
      <c r="L35" s="183"/>
      <c r="M35" s="183"/>
      <c r="N35" s="183"/>
      <c r="O35" s="183"/>
      <c r="P35" s="184"/>
      <c r="Q35" s="104"/>
    </row>
    <row r="36" spans="1:18" ht="24.75" customHeight="1">
      <c r="A36" s="104"/>
      <c r="B36" s="180" t="s">
        <v>136</v>
      </c>
      <c r="C36" s="181"/>
      <c r="D36" s="181"/>
      <c r="E36" s="181"/>
      <c r="F36" s="185"/>
      <c r="G36" s="185"/>
      <c r="H36" s="185"/>
      <c r="I36" s="185"/>
      <c r="J36" s="186" t="s">
        <v>137</v>
      </c>
      <c r="K36" s="186"/>
      <c r="L36" s="187"/>
      <c r="M36" s="188"/>
      <c r="N36" s="188"/>
      <c r="O36" s="188"/>
      <c r="P36" s="189"/>
      <c r="Q36" s="104"/>
    </row>
    <row r="37" spans="1:18" ht="24.75" customHeight="1" thickBot="1">
      <c r="A37" s="104"/>
      <c r="B37" s="171" t="s">
        <v>138</v>
      </c>
      <c r="C37" s="172"/>
      <c r="D37" s="172"/>
      <c r="E37" s="172"/>
      <c r="F37" s="173"/>
      <c r="G37" s="174"/>
      <c r="H37" s="174"/>
      <c r="I37" s="174"/>
      <c r="J37" s="174"/>
      <c r="K37" s="174"/>
      <c r="L37" s="174"/>
      <c r="M37" s="174"/>
      <c r="N37" s="174"/>
      <c r="O37" s="174"/>
      <c r="P37" s="175"/>
      <c r="Q37" s="104"/>
    </row>
    <row r="38" spans="1:18" ht="20.25" customHeight="1">
      <c r="A38" s="104"/>
      <c r="B38" s="104"/>
      <c r="C38" s="104"/>
      <c r="D38" s="104"/>
      <c r="E38" s="104"/>
      <c r="F38" s="104"/>
      <c r="G38" s="104"/>
      <c r="H38" s="104"/>
      <c r="I38" s="104"/>
      <c r="J38" s="104"/>
      <c r="K38" s="104"/>
      <c r="L38" s="104"/>
      <c r="M38" s="104"/>
      <c r="N38" s="104"/>
      <c r="O38" s="104"/>
      <c r="P38" s="104"/>
      <c r="Q38" s="104"/>
    </row>
    <row r="39" spans="1:18" ht="20.25" customHeight="1">
      <c r="A39" s="104"/>
      <c r="B39" s="104"/>
      <c r="C39" s="104"/>
      <c r="D39" s="104"/>
      <c r="E39" s="104"/>
      <c r="F39" s="104"/>
      <c r="G39" s="104"/>
      <c r="H39" s="104"/>
      <c r="I39" s="104"/>
      <c r="J39" s="104"/>
      <c r="K39" s="104"/>
      <c r="L39" s="104"/>
      <c r="M39" s="104"/>
      <c r="N39" s="104"/>
      <c r="O39" s="104"/>
      <c r="P39" s="104"/>
      <c r="Q39" s="104"/>
    </row>
    <row r="40" spans="1:18" ht="20.25" customHeight="1">
      <c r="A40" s="104"/>
      <c r="B40" s="104"/>
      <c r="C40" s="104"/>
      <c r="D40" s="104"/>
      <c r="E40" s="104"/>
      <c r="F40" s="104"/>
      <c r="G40" s="104"/>
      <c r="H40" s="104"/>
      <c r="I40" s="104"/>
      <c r="J40" s="104"/>
      <c r="K40" s="104"/>
      <c r="L40" s="104"/>
      <c r="M40" s="104"/>
      <c r="N40" s="104"/>
      <c r="O40" s="104"/>
      <c r="P40" s="104"/>
      <c r="Q40" s="104"/>
    </row>
    <row r="41" spans="1:18" ht="20.25" customHeight="1">
      <c r="A41" s="104"/>
      <c r="B41" s="104"/>
      <c r="C41" s="104"/>
      <c r="D41" s="104"/>
      <c r="E41" s="104"/>
      <c r="F41" s="104"/>
      <c r="G41" s="104"/>
      <c r="H41" s="104"/>
      <c r="I41" s="104"/>
      <c r="J41" s="104"/>
      <c r="K41" s="104"/>
      <c r="L41" s="104"/>
      <c r="M41" s="104"/>
      <c r="N41" s="104"/>
      <c r="O41" s="104"/>
      <c r="P41" s="104"/>
      <c r="Q41" s="104"/>
    </row>
    <row r="42" spans="1:18" ht="20.25" customHeight="1">
      <c r="A42" s="104"/>
      <c r="B42" s="104"/>
      <c r="C42" s="104"/>
      <c r="D42" s="104"/>
      <c r="E42" s="104"/>
      <c r="F42" s="104"/>
      <c r="G42" s="104"/>
      <c r="H42" s="104"/>
      <c r="I42" s="104"/>
      <c r="J42" s="104"/>
      <c r="K42" s="104"/>
      <c r="L42" s="104"/>
      <c r="M42" s="104"/>
      <c r="N42" s="104"/>
      <c r="O42" s="104"/>
      <c r="P42" s="104"/>
      <c r="Q42" s="104"/>
    </row>
    <row r="43" spans="1:18" ht="17.25" customHeight="1">
      <c r="A43" s="104"/>
      <c r="B43" s="104"/>
      <c r="C43" s="104"/>
      <c r="D43" s="104"/>
      <c r="E43" s="104"/>
      <c r="F43" s="104"/>
      <c r="G43" s="104"/>
      <c r="H43" s="104"/>
      <c r="I43" s="104"/>
      <c r="J43" s="104"/>
      <c r="K43" s="104"/>
      <c r="L43" s="104"/>
      <c r="M43" s="104"/>
      <c r="N43" s="104"/>
      <c r="O43" s="104"/>
      <c r="P43" s="104"/>
      <c r="Q43" s="104"/>
    </row>
    <row r="44" spans="1:18" ht="17.25" customHeight="1">
      <c r="A44" s="104"/>
      <c r="B44" s="104"/>
      <c r="C44" s="104"/>
      <c r="D44" s="104"/>
      <c r="E44" s="104"/>
      <c r="F44" s="104"/>
      <c r="G44" s="104"/>
      <c r="H44" s="104"/>
      <c r="I44" s="104"/>
      <c r="J44" s="104"/>
      <c r="K44" s="104"/>
      <c r="L44" s="104"/>
      <c r="M44" s="104"/>
      <c r="N44" s="104"/>
      <c r="O44" s="104"/>
      <c r="P44" s="104"/>
      <c r="Q44" s="104"/>
    </row>
    <row r="45" spans="1:18" ht="17.25" customHeight="1">
      <c r="A45" s="104"/>
      <c r="B45" s="104"/>
      <c r="C45" s="104"/>
      <c r="D45" s="104"/>
      <c r="E45" s="104"/>
      <c r="F45" s="104"/>
      <c r="G45" s="104"/>
      <c r="H45" s="104"/>
      <c r="I45" s="104"/>
      <c r="J45" s="104"/>
      <c r="K45" s="104"/>
      <c r="L45" s="104"/>
      <c r="M45" s="104"/>
      <c r="N45" s="104"/>
      <c r="O45" s="104"/>
      <c r="P45" s="104"/>
      <c r="Q45" s="104"/>
    </row>
    <row r="46" spans="1:18" ht="17.25" customHeight="1">
      <c r="A46" s="104"/>
      <c r="B46" s="104"/>
      <c r="C46" s="104"/>
      <c r="D46" s="104"/>
      <c r="E46" s="104"/>
      <c r="F46" s="104"/>
      <c r="G46" s="104"/>
      <c r="H46" s="104"/>
      <c r="I46" s="104"/>
      <c r="J46" s="104"/>
      <c r="K46" s="104"/>
      <c r="L46" s="104"/>
      <c r="M46" s="104"/>
      <c r="N46" s="104"/>
      <c r="O46" s="104"/>
      <c r="P46" s="104"/>
      <c r="Q46" s="104"/>
    </row>
    <row r="47" spans="1:18" ht="17.25" customHeight="1">
      <c r="A47" s="104"/>
      <c r="B47" s="104"/>
      <c r="C47" s="104"/>
      <c r="D47" s="104"/>
      <c r="E47" s="104"/>
      <c r="F47" s="104"/>
      <c r="G47" s="104"/>
      <c r="H47" s="104"/>
      <c r="I47" s="104"/>
      <c r="J47" s="104"/>
      <c r="K47" s="104"/>
      <c r="L47" s="104"/>
      <c r="M47" s="104"/>
      <c r="N47" s="104"/>
      <c r="O47" s="104"/>
      <c r="P47" s="104"/>
      <c r="Q47" s="104"/>
    </row>
    <row r="48" spans="1:18" ht="17.25" customHeight="1">
      <c r="A48" s="104"/>
      <c r="B48" s="104"/>
      <c r="C48" s="104"/>
      <c r="D48" s="104"/>
      <c r="E48" s="104"/>
      <c r="F48" s="104"/>
      <c r="G48" s="104"/>
      <c r="H48" s="104"/>
      <c r="I48" s="104"/>
      <c r="J48" s="104"/>
      <c r="K48" s="104"/>
      <c r="L48" s="104"/>
      <c r="M48" s="104"/>
      <c r="N48" s="104"/>
      <c r="O48" s="104"/>
      <c r="P48" s="104"/>
      <c r="Q48" s="104"/>
    </row>
    <row r="49" spans="1:17" ht="17.25" customHeight="1">
      <c r="A49" s="104"/>
      <c r="B49" s="104"/>
      <c r="C49" s="104"/>
      <c r="D49" s="104"/>
      <c r="E49" s="104"/>
      <c r="F49" s="104"/>
      <c r="G49" s="104"/>
      <c r="H49" s="104"/>
      <c r="I49" s="104"/>
      <c r="J49" s="104"/>
      <c r="K49" s="104"/>
      <c r="L49" s="104"/>
      <c r="M49" s="104"/>
      <c r="N49" s="104"/>
      <c r="O49" s="104"/>
      <c r="P49" s="104"/>
      <c r="Q49" s="104"/>
    </row>
    <row r="50" spans="1:17" ht="17.25" customHeight="1">
      <c r="A50" s="104"/>
      <c r="B50" s="104"/>
      <c r="C50" s="104"/>
      <c r="D50" s="104"/>
      <c r="E50" s="104"/>
      <c r="F50" s="104"/>
      <c r="G50" s="104"/>
      <c r="H50" s="104"/>
      <c r="I50" s="104"/>
      <c r="J50" s="104"/>
      <c r="K50" s="104"/>
      <c r="L50" s="104"/>
      <c r="M50" s="104"/>
      <c r="N50" s="104"/>
      <c r="O50" s="104"/>
      <c r="P50" s="104"/>
      <c r="Q50" s="104"/>
    </row>
    <row r="51" spans="1:17" ht="17.25" customHeight="1">
      <c r="A51" s="104"/>
      <c r="B51" s="104"/>
      <c r="C51" s="104"/>
      <c r="D51" s="104"/>
      <c r="E51" s="104"/>
      <c r="F51" s="104"/>
      <c r="G51" s="104"/>
      <c r="H51" s="104"/>
      <c r="I51" s="104"/>
      <c r="J51" s="104"/>
      <c r="K51" s="104"/>
      <c r="L51" s="104"/>
      <c r="M51" s="104"/>
      <c r="N51" s="104"/>
      <c r="O51" s="104"/>
      <c r="P51" s="104"/>
      <c r="Q51" s="104"/>
    </row>
    <row r="52" spans="1:17" ht="15" customHeight="1">
      <c r="A52" s="104"/>
      <c r="B52" s="104"/>
      <c r="C52" s="104"/>
      <c r="D52" s="104"/>
      <c r="E52" s="104"/>
      <c r="F52" s="104"/>
      <c r="G52" s="104"/>
      <c r="H52" s="104"/>
      <c r="I52" s="104"/>
      <c r="J52" s="104"/>
      <c r="K52" s="104"/>
      <c r="L52" s="104"/>
      <c r="M52" s="104"/>
      <c r="N52" s="104"/>
      <c r="O52" s="104"/>
      <c r="P52" s="104"/>
      <c r="Q52" s="104"/>
    </row>
    <row r="53" spans="1:17" ht="15" customHeight="1"/>
    <row r="54" spans="1:17" ht="15" customHeight="1"/>
    <row r="55" spans="1:17" ht="15" customHeight="1"/>
    <row r="56" spans="1:17" ht="15" customHeight="1"/>
  </sheetData>
  <mergeCells count="37">
    <mergeCell ref="C22:D22"/>
    <mergeCell ref="A17:Q17"/>
    <mergeCell ref="C20:D20"/>
    <mergeCell ref="F20:I20"/>
    <mergeCell ref="M1:Q1"/>
    <mergeCell ref="M2:Q2"/>
    <mergeCell ref="I8:J8"/>
    <mergeCell ref="I9:J9"/>
    <mergeCell ref="I10:J10"/>
    <mergeCell ref="L8:P8"/>
    <mergeCell ref="L9:P9"/>
    <mergeCell ref="L10:P10"/>
    <mergeCell ref="A13:Q13"/>
    <mergeCell ref="A15:Q15"/>
    <mergeCell ref="C30:P30"/>
    <mergeCell ref="C31:P31"/>
    <mergeCell ref="C32:P32"/>
    <mergeCell ref="B23:C23"/>
    <mergeCell ref="B24:C24"/>
    <mergeCell ref="B25:C25"/>
    <mergeCell ref="C27:D27"/>
    <mergeCell ref="B37:E37"/>
    <mergeCell ref="F37:P37"/>
    <mergeCell ref="B34:E34"/>
    <mergeCell ref="R1:T1"/>
    <mergeCell ref="R2:T2"/>
    <mergeCell ref="R9:V9"/>
    <mergeCell ref="R10:U10"/>
    <mergeCell ref="R11:V11"/>
    <mergeCell ref="B35:E35"/>
    <mergeCell ref="B36:E36"/>
    <mergeCell ref="F35:P35"/>
    <mergeCell ref="F36:I36"/>
    <mergeCell ref="J36:L36"/>
    <mergeCell ref="M36:P36"/>
    <mergeCell ref="C28:P28"/>
    <mergeCell ref="C29:P29"/>
  </mergeCells>
  <phoneticPr fontId="3"/>
  <pageMargins left="0.70866141732283472" right="0.70866141732283472" top="0.9" bottom="0.59" header="0.52" footer="0.31496062992125984"/>
  <pageSetup paperSize="9" orientation="portrait" r:id="rId1"/>
  <headerFooter>
    <oddHeader>&amp;L様式第5号（第16条関係）</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4"/>
  <sheetViews>
    <sheetView showGridLines="0" view="pageBreakPreview" zoomScale="85" zoomScaleNormal="100" zoomScaleSheetLayoutView="85" workbookViewId="0">
      <selection activeCell="M16" sqref="M16"/>
    </sheetView>
  </sheetViews>
  <sheetFormatPr defaultRowHeight="12"/>
  <cols>
    <col min="1" max="1" width="0.75" style="1" customWidth="1"/>
    <col min="2" max="2" width="16.375" style="1" customWidth="1"/>
    <col min="3" max="3" width="9" style="1" customWidth="1"/>
    <col min="4" max="4" width="11.375" style="1" customWidth="1"/>
    <col min="5" max="20" width="9.875" style="1" customWidth="1"/>
    <col min="21" max="21" width="1.75" style="1" customWidth="1"/>
    <col min="22" max="16384" width="9" style="1"/>
  </cols>
  <sheetData>
    <row r="1" spans="2:22" ht="18.75" customHeight="1">
      <c r="P1" s="2"/>
      <c r="Q1" s="225"/>
      <c r="R1" s="225"/>
      <c r="S1" s="225"/>
      <c r="T1" s="225"/>
    </row>
    <row r="2" spans="2:22" ht="18.75" customHeight="1">
      <c r="P2" s="3" t="s">
        <v>0</v>
      </c>
      <c r="Q2" s="226"/>
      <c r="R2" s="226"/>
      <c r="S2" s="226"/>
      <c r="T2" s="226"/>
    </row>
    <row r="3" spans="2:22" ht="24.75" customHeight="1">
      <c r="B3" s="4" t="s">
        <v>100</v>
      </c>
    </row>
    <row r="4" spans="2:22" ht="18.75" customHeight="1" thickBot="1">
      <c r="T4" s="5" t="s">
        <v>1</v>
      </c>
    </row>
    <row r="5" spans="2:22" ht="21" customHeight="1">
      <c r="B5" s="227" t="s">
        <v>101</v>
      </c>
      <c r="C5" s="230" t="s">
        <v>2</v>
      </c>
      <c r="D5" s="231"/>
      <c r="E5" s="232" t="s">
        <v>3</v>
      </c>
      <c r="F5" s="233"/>
      <c r="G5" s="233"/>
      <c r="H5" s="234"/>
      <c r="I5" s="233" t="s">
        <v>4</v>
      </c>
      <c r="J5" s="233"/>
      <c r="K5" s="234"/>
      <c r="L5" s="232" t="s">
        <v>5</v>
      </c>
      <c r="M5" s="233"/>
      <c r="N5" s="234"/>
      <c r="O5" s="6"/>
      <c r="P5" s="235" t="s">
        <v>6</v>
      </c>
      <c r="Q5" s="235" t="s">
        <v>7</v>
      </c>
      <c r="R5" s="238" t="s">
        <v>8</v>
      </c>
      <c r="S5" s="241" t="s">
        <v>9</v>
      </c>
      <c r="T5" s="242"/>
    </row>
    <row r="6" spans="2:22" ht="18" customHeight="1">
      <c r="B6" s="228"/>
      <c r="C6" s="7" t="s">
        <v>10</v>
      </c>
      <c r="D6" s="7" t="s">
        <v>11</v>
      </c>
      <c r="E6" s="247" t="s">
        <v>12</v>
      </c>
      <c r="F6" s="248"/>
      <c r="G6" s="247" t="s">
        <v>13</v>
      </c>
      <c r="H6" s="248"/>
      <c r="I6" s="249" t="s">
        <v>14</v>
      </c>
      <c r="J6" s="251" t="s">
        <v>15</v>
      </c>
      <c r="K6" s="215" t="s">
        <v>16</v>
      </c>
      <c r="L6" s="213" t="s">
        <v>17</v>
      </c>
      <c r="M6" s="215" t="s">
        <v>18</v>
      </c>
      <c r="N6" s="218" t="s">
        <v>19</v>
      </c>
      <c r="O6" s="215" t="s">
        <v>20</v>
      </c>
      <c r="P6" s="236"/>
      <c r="Q6" s="236"/>
      <c r="R6" s="239"/>
      <c r="S6" s="243"/>
      <c r="T6" s="244"/>
    </row>
    <row r="7" spans="2:22" ht="18" customHeight="1">
      <c r="B7" s="228"/>
      <c r="C7" s="221" t="s">
        <v>21</v>
      </c>
      <c r="D7" s="221" t="s">
        <v>22</v>
      </c>
      <c r="E7" s="8"/>
      <c r="F7" s="222" t="s">
        <v>23</v>
      </c>
      <c r="G7" s="8"/>
      <c r="H7" s="222" t="s">
        <v>23</v>
      </c>
      <c r="I7" s="249"/>
      <c r="J7" s="251"/>
      <c r="K7" s="216"/>
      <c r="L7" s="213"/>
      <c r="M7" s="216"/>
      <c r="N7" s="219"/>
      <c r="O7" s="215"/>
      <c r="P7" s="236"/>
      <c r="Q7" s="236"/>
      <c r="R7" s="239"/>
      <c r="S7" s="245"/>
      <c r="T7" s="246"/>
    </row>
    <row r="8" spans="2:22" ht="57" customHeight="1" thickBot="1">
      <c r="B8" s="229"/>
      <c r="C8" s="214"/>
      <c r="D8" s="214"/>
      <c r="E8" s="9"/>
      <c r="F8" s="223"/>
      <c r="G8" s="9"/>
      <c r="H8" s="224"/>
      <c r="I8" s="250"/>
      <c r="J8" s="237"/>
      <c r="K8" s="217"/>
      <c r="L8" s="214"/>
      <c r="M8" s="217"/>
      <c r="N8" s="220"/>
      <c r="O8" s="217"/>
      <c r="P8" s="237"/>
      <c r="Q8" s="237"/>
      <c r="R8" s="240"/>
      <c r="S8" s="10" t="s">
        <v>24</v>
      </c>
      <c r="T8" s="11" t="s">
        <v>25</v>
      </c>
    </row>
    <row r="9" spans="2:22" ht="5.25" customHeight="1" thickTop="1" thickBot="1">
      <c r="B9" s="12"/>
      <c r="C9" s="13"/>
      <c r="D9" s="13"/>
      <c r="E9" s="14"/>
      <c r="F9" s="15"/>
      <c r="G9" s="14"/>
      <c r="H9" s="16"/>
      <c r="I9" s="17"/>
      <c r="J9" s="18"/>
      <c r="K9" s="18"/>
      <c r="L9" s="13"/>
      <c r="M9" s="18"/>
      <c r="N9" s="19"/>
      <c r="O9" s="18"/>
      <c r="P9" s="19"/>
      <c r="Q9" s="114"/>
      <c r="R9" s="19"/>
      <c r="S9" s="17"/>
      <c r="T9" s="20"/>
    </row>
    <row r="10" spans="2:22" s="24" customFormat="1" ht="15.75" customHeight="1" thickTop="1">
      <c r="B10" s="151"/>
      <c r="C10" s="210"/>
      <c r="D10" s="152" t="s">
        <v>26</v>
      </c>
      <c r="E10" s="152"/>
      <c r="F10" s="152"/>
      <c r="G10" s="152" t="s">
        <v>27</v>
      </c>
      <c r="H10" s="153" t="s">
        <v>28</v>
      </c>
      <c r="I10" s="202"/>
      <c r="J10" s="204"/>
      <c r="K10" s="204"/>
      <c r="L10" s="143" t="s">
        <v>29</v>
      </c>
      <c r="M10" s="143" t="s">
        <v>30</v>
      </c>
      <c r="N10" s="143" t="s">
        <v>31</v>
      </c>
      <c r="O10" s="143" t="s">
        <v>32</v>
      </c>
      <c r="P10" s="144" t="s">
        <v>33</v>
      </c>
      <c r="Q10" s="21" t="s">
        <v>34</v>
      </c>
      <c r="R10" s="21" t="s">
        <v>35</v>
      </c>
      <c r="S10" s="22" t="s">
        <v>36</v>
      </c>
      <c r="T10" s="23" t="s">
        <v>37</v>
      </c>
    </row>
    <row r="11" spans="2:22" s="24" customFormat="1" ht="32.25" customHeight="1">
      <c r="B11" s="154" t="s">
        <v>105</v>
      </c>
      <c r="C11" s="201"/>
      <c r="D11" s="140"/>
      <c r="E11" s="140"/>
      <c r="F11" s="140"/>
      <c r="G11" s="140"/>
      <c r="H11" s="155"/>
      <c r="I11" s="203"/>
      <c r="J11" s="205"/>
      <c r="K11" s="205"/>
      <c r="L11" s="145">
        <f>ROUNDDOWN(D11*0.01,0)</f>
        <v>0</v>
      </c>
      <c r="M11" s="145">
        <f>IF(G11-L11&lt;0,0,G11-L11)</f>
        <v>0</v>
      </c>
      <c r="N11" s="145">
        <f>ROUNDDOWN(M11/2,0)</f>
        <v>0</v>
      </c>
      <c r="O11" s="145">
        <f>N11</f>
        <v>0</v>
      </c>
      <c r="P11" s="146" t="e">
        <f>IF(O11&lt;0,0,ROUNDDOWN(O11*ROUND(H11/G11,4),0))</f>
        <v>#DIV/0!</v>
      </c>
      <c r="Q11" s="25"/>
      <c r="R11" s="25"/>
      <c r="S11" s="27"/>
      <c r="T11" s="26"/>
      <c r="V11" s="24" t="s">
        <v>103</v>
      </c>
    </row>
    <row r="12" spans="2:22" s="24" customFormat="1" ht="15.75" customHeight="1">
      <c r="B12" s="156"/>
      <c r="C12" s="200"/>
      <c r="D12" s="115" t="s">
        <v>26</v>
      </c>
      <c r="E12" s="115"/>
      <c r="F12" s="115"/>
      <c r="G12" s="115" t="s">
        <v>27</v>
      </c>
      <c r="H12" s="157" t="s">
        <v>28</v>
      </c>
      <c r="I12" s="202"/>
      <c r="J12" s="204"/>
      <c r="K12" s="204"/>
      <c r="L12" s="143" t="s">
        <v>29</v>
      </c>
      <c r="M12" s="143" t="s">
        <v>30</v>
      </c>
      <c r="N12" s="143" t="s">
        <v>31</v>
      </c>
      <c r="O12" s="143" t="s">
        <v>32</v>
      </c>
      <c r="P12" s="144" t="s">
        <v>33</v>
      </c>
      <c r="Q12" s="21" t="s">
        <v>34</v>
      </c>
      <c r="R12" s="21" t="s">
        <v>35</v>
      </c>
      <c r="S12" s="22" t="s">
        <v>36</v>
      </c>
      <c r="T12" s="23" t="s">
        <v>37</v>
      </c>
    </row>
    <row r="13" spans="2:22" s="24" customFormat="1" ht="32.25" customHeight="1">
      <c r="B13" s="154" t="s">
        <v>155</v>
      </c>
      <c r="C13" s="201"/>
      <c r="D13" s="140"/>
      <c r="E13" s="140"/>
      <c r="F13" s="140"/>
      <c r="G13" s="140"/>
      <c r="H13" s="155"/>
      <c r="I13" s="203"/>
      <c r="J13" s="205"/>
      <c r="K13" s="205"/>
      <c r="L13" s="145">
        <f>ROUNDDOWN(D13*0.01,0)</f>
        <v>0</v>
      </c>
      <c r="M13" s="145">
        <f>IF(G13-L13&lt;0,0,G13-L13)</f>
        <v>0</v>
      </c>
      <c r="N13" s="145">
        <f>ROUNDDOWN(M13/2,0)</f>
        <v>0</v>
      </c>
      <c r="O13" s="145">
        <f>N13</f>
        <v>0</v>
      </c>
      <c r="P13" s="146" t="e">
        <f>IF(O13&lt;0,0,ROUNDDOWN(O13*ROUND(H13/G13,4),0))</f>
        <v>#DIV/0!</v>
      </c>
      <c r="Q13" s="25"/>
      <c r="R13" s="25"/>
      <c r="S13" s="27"/>
      <c r="T13" s="26"/>
      <c r="V13" s="24" t="s">
        <v>103</v>
      </c>
    </row>
    <row r="14" spans="2:22" s="24" customFormat="1" ht="15.75" customHeight="1">
      <c r="B14" s="158"/>
      <c r="C14" s="206"/>
      <c r="D14" s="28" t="s">
        <v>26</v>
      </c>
      <c r="E14" s="28"/>
      <c r="F14" s="28"/>
      <c r="G14" s="28" t="s">
        <v>27</v>
      </c>
      <c r="H14" s="159" t="s">
        <v>28</v>
      </c>
      <c r="I14" s="207"/>
      <c r="J14" s="208"/>
      <c r="K14" s="208"/>
      <c r="L14" s="147" t="s">
        <v>29</v>
      </c>
      <c r="M14" s="147" t="s">
        <v>30</v>
      </c>
      <c r="N14" s="147" t="s">
        <v>31</v>
      </c>
      <c r="O14" s="147" t="s">
        <v>32</v>
      </c>
      <c r="P14" s="148" t="s">
        <v>33</v>
      </c>
      <c r="Q14" s="29" t="s">
        <v>34</v>
      </c>
      <c r="R14" s="29" t="s">
        <v>35</v>
      </c>
      <c r="S14" s="31" t="s">
        <v>36</v>
      </c>
      <c r="T14" s="30" t="s">
        <v>37</v>
      </c>
    </row>
    <row r="15" spans="2:22" s="24" customFormat="1" ht="32.25" customHeight="1">
      <c r="B15" s="154" t="s">
        <v>106</v>
      </c>
      <c r="C15" s="201"/>
      <c r="D15" s="140"/>
      <c r="E15" s="140"/>
      <c r="F15" s="140"/>
      <c r="G15" s="140"/>
      <c r="H15" s="155"/>
      <c r="I15" s="203"/>
      <c r="J15" s="205"/>
      <c r="K15" s="205"/>
      <c r="L15" s="145">
        <f>ROUNDDOWN(D15*0.01,0)</f>
        <v>0</v>
      </c>
      <c r="M15" s="145">
        <f>IF(G15-L15&lt;0,0,G15-L15)</f>
        <v>0</v>
      </c>
      <c r="N15" s="145">
        <f>ROUNDDOWN(M15/2,0)</f>
        <v>0</v>
      </c>
      <c r="O15" s="145">
        <f>N15</f>
        <v>0</v>
      </c>
      <c r="P15" s="146" t="e">
        <f>IF(O15&lt;0,0,ROUNDDOWN(O15*ROUND(H15/G15,4),0))</f>
        <v>#DIV/0!</v>
      </c>
      <c r="Q15" s="25"/>
      <c r="R15" s="25"/>
      <c r="S15" s="27"/>
      <c r="T15" s="26"/>
      <c r="V15" s="24" t="s">
        <v>103</v>
      </c>
    </row>
    <row r="16" spans="2:22" s="24" customFormat="1" ht="15.75" customHeight="1">
      <c r="B16" s="158"/>
      <c r="C16" s="206"/>
      <c r="D16" s="28" t="s">
        <v>26</v>
      </c>
      <c r="E16" s="28"/>
      <c r="F16" s="28"/>
      <c r="G16" s="28" t="s">
        <v>27</v>
      </c>
      <c r="H16" s="159" t="s">
        <v>28</v>
      </c>
      <c r="I16" s="207"/>
      <c r="J16" s="208"/>
      <c r="K16" s="208"/>
      <c r="L16" s="147" t="s">
        <v>29</v>
      </c>
      <c r="M16" s="147" t="s">
        <v>30</v>
      </c>
      <c r="N16" s="147" t="s">
        <v>31</v>
      </c>
      <c r="O16" s="147" t="s">
        <v>32</v>
      </c>
      <c r="P16" s="148" t="s">
        <v>33</v>
      </c>
      <c r="Q16" s="29" t="s">
        <v>34</v>
      </c>
      <c r="R16" s="29" t="s">
        <v>35</v>
      </c>
      <c r="S16" s="31" t="s">
        <v>36</v>
      </c>
      <c r="T16" s="30" t="s">
        <v>37</v>
      </c>
    </row>
    <row r="17" spans="2:22" s="24" customFormat="1" ht="32.25" customHeight="1">
      <c r="B17" s="154" t="s">
        <v>156</v>
      </c>
      <c r="C17" s="201"/>
      <c r="D17" s="140"/>
      <c r="E17" s="140"/>
      <c r="F17" s="140"/>
      <c r="G17" s="140"/>
      <c r="H17" s="155"/>
      <c r="I17" s="203"/>
      <c r="J17" s="205"/>
      <c r="K17" s="205"/>
      <c r="L17" s="145">
        <f>ROUNDDOWN(D17*0.01,0)</f>
        <v>0</v>
      </c>
      <c r="M17" s="145">
        <f>IF(G17-L17&lt;0,0,G17-L17)</f>
        <v>0</v>
      </c>
      <c r="N17" s="145">
        <f>ROUNDDOWN(M17/2,0)</f>
        <v>0</v>
      </c>
      <c r="O17" s="145">
        <f>N17</f>
        <v>0</v>
      </c>
      <c r="P17" s="146" t="e">
        <f>IF(O17&lt;0,0,ROUNDDOWN(O17*ROUND(H17/G17,4),0))</f>
        <v>#DIV/0!</v>
      </c>
      <c r="Q17" s="25"/>
      <c r="R17" s="25"/>
      <c r="S17" s="27"/>
      <c r="T17" s="26"/>
      <c r="V17" s="24" t="s">
        <v>103</v>
      </c>
    </row>
    <row r="18" spans="2:22" s="24" customFormat="1" ht="15.75" customHeight="1">
      <c r="B18" s="160"/>
      <c r="C18" s="206"/>
      <c r="D18" s="28" t="s">
        <v>26</v>
      </c>
      <c r="E18" s="28"/>
      <c r="F18" s="28"/>
      <c r="G18" s="28" t="s">
        <v>27</v>
      </c>
      <c r="H18" s="159" t="s">
        <v>28</v>
      </c>
      <c r="I18" s="207"/>
      <c r="J18" s="208"/>
      <c r="K18" s="208"/>
      <c r="L18" s="147" t="s">
        <v>29</v>
      </c>
      <c r="M18" s="147" t="s">
        <v>30</v>
      </c>
      <c r="N18" s="147" t="s">
        <v>31</v>
      </c>
      <c r="O18" s="147" t="s">
        <v>32</v>
      </c>
      <c r="P18" s="148" t="s">
        <v>33</v>
      </c>
      <c r="Q18" s="29" t="s">
        <v>34</v>
      </c>
      <c r="R18" s="29" t="s">
        <v>35</v>
      </c>
      <c r="S18" s="31" t="s">
        <v>36</v>
      </c>
      <c r="T18" s="30" t="s">
        <v>37</v>
      </c>
    </row>
    <row r="19" spans="2:22" s="24" customFormat="1" ht="32.25" customHeight="1">
      <c r="B19" s="154" t="s">
        <v>107</v>
      </c>
      <c r="C19" s="201"/>
      <c r="D19" s="140"/>
      <c r="E19" s="140"/>
      <c r="F19" s="140"/>
      <c r="G19" s="140"/>
      <c r="H19" s="155"/>
      <c r="I19" s="203"/>
      <c r="J19" s="205"/>
      <c r="K19" s="205"/>
      <c r="L19" s="145">
        <f>ROUNDDOWN(D19*0.01,0)</f>
        <v>0</v>
      </c>
      <c r="M19" s="145">
        <f>IF(G19-L19&lt;0,0,G19-L19)</f>
        <v>0</v>
      </c>
      <c r="N19" s="145">
        <f>ROUNDDOWN(M19/2,0)</f>
        <v>0</v>
      </c>
      <c r="O19" s="145">
        <f>N19</f>
        <v>0</v>
      </c>
      <c r="P19" s="146" t="e">
        <f>IF(O19&lt;0,0,ROUNDDOWN(O19*ROUND(H19/G19,4),0))</f>
        <v>#DIV/0!</v>
      </c>
      <c r="Q19" s="25"/>
      <c r="R19" s="25"/>
      <c r="S19" s="27"/>
      <c r="T19" s="26"/>
      <c r="V19" s="24" t="s">
        <v>103</v>
      </c>
    </row>
    <row r="20" spans="2:22" s="24" customFormat="1" ht="15.75" customHeight="1">
      <c r="B20" s="160"/>
      <c r="C20" s="206"/>
      <c r="D20" s="28" t="s">
        <v>26</v>
      </c>
      <c r="E20" s="28"/>
      <c r="F20" s="28"/>
      <c r="G20" s="28" t="s">
        <v>27</v>
      </c>
      <c r="H20" s="159" t="s">
        <v>28</v>
      </c>
      <c r="I20" s="149" t="s">
        <v>38</v>
      </c>
      <c r="J20" s="113" t="s">
        <v>39</v>
      </c>
      <c r="K20" s="147" t="s">
        <v>40</v>
      </c>
      <c r="L20" s="147" t="s">
        <v>29</v>
      </c>
      <c r="M20" s="147" t="s">
        <v>41</v>
      </c>
      <c r="N20" s="147" t="s">
        <v>31</v>
      </c>
      <c r="O20" s="147" t="s">
        <v>42</v>
      </c>
      <c r="P20" s="148" t="s">
        <v>33</v>
      </c>
      <c r="Q20" s="29" t="s">
        <v>34</v>
      </c>
      <c r="R20" s="29" t="s">
        <v>35</v>
      </c>
      <c r="S20" s="31" t="s">
        <v>36</v>
      </c>
      <c r="T20" s="30" t="s">
        <v>37</v>
      </c>
    </row>
    <row r="21" spans="2:22" s="24" customFormat="1" ht="32.25" customHeight="1" thickBot="1">
      <c r="B21" s="161" t="s">
        <v>102</v>
      </c>
      <c r="C21" s="209"/>
      <c r="D21" s="162"/>
      <c r="E21" s="162"/>
      <c r="F21" s="162"/>
      <c r="G21" s="162"/>
      <c r="H21" s="163"/>
      <c r="I21" s="150">
        <f>ROUNDDOWN(D21*0.1,0)</f>
        <v>0</v>
      </c>
      <c r="J21" s="145">
        <f>IF(G21-I21&lt;0,0,G21-I21)</f>
        <v>0</v>
      </c>
      <c r="K21" s="145">
        <f>J21*10/10</f>
        <v>0</v>
      </c>
      <c r="L21" s="145">
        <f>ROUNDDOWN(D21*0.01,0)</f>
        <v>0</v>
      </c>
      <c r="M21" s="145">
        <f>IF(G21-L21-J21&lt;0,0,G21-L21-J21)</f>
        <v>0</v>
      </c>
      <c r="N21" s="145">
        <f>ROUNDDOWN(M21/2,0)</f>
        <v>0</v>
      </c>
      <c r="O21" s="145">
        <f>K21+N21</f>
        <v>0</v>
      </c>
      <c r="P21" s="146" t="e">
        <f>IF(O21&lt;0,0,ROUNDDOWN(O21*ROUND(H21/G21,4),0))</f>
        <v>#DIV/0!</v>
      </c>
      <c r="Q21" s="25"/>
      <c r="R21" s="25"/>
      <c r="S21" s="27"/>
      <c r="T21" s="26"/>
      <c r="V21" s="103" t="s">
        <v>104</v>
      </c>
    </row>
    <row r="22" spans="2:22" ht="15.75" customHeight="1" thickTop="1">
      <c r="B22" s="211" t="s">
        <v>43</v>
      </c>
      <c r="C22" s="32"/>
      <c r="D22" s="33"/>
      <c r="E22" s="33"/>
      <c r="F22" s="33"/>
      <c r="G22" s="33"/>
      <c r="H22" s="33"/>
      <c r="I22" s="34"/>
      <c r="J22" s="34"/>
      <c r="K22" s="34"/>
      <c r="L22" s="34"/>
      <c r="M22" s="34"/>
      <c r="N22" s="34"/>
      <c r="O22" s="35"/>
      <c r="P22" s="141" t="s">
        <v>44</v>
      </c>
      <c r="Q22" s="37"/>
      <c r="R22" s="37"/>
      <c r="S22" s="36"/>
      <c r="T22" s="38"/>
    </row>
    <row r="23" spans="2:22" ht="33" customHeight="1" thickBot="1">
      <c r="B23" s="212"/>
      <c r="C23" s="39"/>
      <c r="D23" s="40"/>
      <c r="E23" s="40"/>
      <c r="F23" s="40"/>
      <c r="G23" s="40"/>
      <c r="H23" s="40"/>
      <c r="I23" s="40"/>
      <c r="J23" s="40"/>
      <c r="K23" s="40"/>
      <c r="L23" s="40"/>
      <c r="M23" s="40"/>
      <c r="N23" s="40"/>
      <c r="O23" s="41"/>
      <c r="P23" s="142" t="e">
        <f>P11+P13+P15+P17+P19+P21</f>
        <v>#DIV/0!</v>
      </c>
      <c r="Q23" s="43"/>
      <c r="R23" s="43"/>
      <c r="S23" s="42"/>
      <c r="T23" s="44"/>
    </row>
    <row r="24" spans="2:22" ht="18.75" customHeight="1">
      <c r="B24" s="1" t="s">
        <v>45</v>
      </c>
    </row>
    <row r="25" spans="2:22" ht="18.75" customHeight="1">
      <c r="B25" s="1" t="s">
        <v>46</v>
      </c>
    </row>
    <row r="33" spans="18:19">
      <c r="R33" s="199" t="s">
        <v>127</v>
      </c>
      <c r="S33" s="199"/>
    </row>
    <row r="34" spans="18:19">
      <c r="R34" s="199"/>
      <c r="S34" s="199"/>
    </row>
  </sheetData>
  <mergeCells count="47">
    <mergeCell ref="Q1:T1"/>
    <mergeCell ref="Q2:T2"/>
    <mergeCell ref="B5:B8"/>
    <mergeCell ref="C5:D5"/>
    <mergeCell ref="E5:H5"/>
    <mergeCell ref="I5:K5"/>
    <mergeCell ref="L5:N5"/>
    <mergeCell ref="P5:P8"/>
    <mergeCell ref="Q5:Q8"/>
    <mergeCell ref="R5:R8"/>
    <mergeCell ref="S5:T7"/>
    <mergeCell ref="E6:F6"/>
    <mergeCell ref="G6:H6"/>
    <mergeCell ref="I6:I8"/>
    <mergeCell ref="J6:J8"/>
    <mergeCell ref="K6:K8"/>
    <mergeCell ref="L6:L8"/>
    <mergeCell ref="M6:M8"/>
    <mergeCell ref="N6:N8"/>
    <mergeCell ref="O6:O8"/>
    <mergeCell ref="C7:C8"/>
    <mergeCell ref="D7:D8"/>
    <mergeCell ref="F7:F8"/>
    <mergeCell ref="H7:H8"/>
    <mergeCell ref="C10:C11"/>
    <mergeCell ref="B22:B23"/>
    <mergeCell ref="J10:J11"/>
    <mergeCell ref="K10:K11"/>
    <mergeCell ref="C14:C15"/>
    <mergeCell ref="I14:I15"/>
    <mergeCell ref="J14:J15"/>
    <mergeCell ref="K14:K15"/>
    <mergeCell ref="I10:I11"/>
    <mergeCell ref="R33:S34"/>
    <mergeCell ref="C12:C13"/>
    <mergeCell ref="I12:I13"/>
    <mergeCell ref="J12:J13"/>
    <mergeCell ref="K12:K13"/>
    <mergeCell ref="C16:C17"/>
    <mergeCell ref="I16:I17"/>
    <mergeCell ref="J16:J17"/>
    <mergeCell ref="K16:K17"/>
    <mergeCell ref="C18:C19"/>
    <mergeCell ref="I18:I19"/>
    <mergeCell ref="J18:J19"/>
    <mergeCell ref="K18:K19"/>
    <mergeCell ref="C20:C21"/>
  </mergeCells>
  <phoneticPr fontId="3"/>
  <printOptions horizontalCentered="1"/>
  <pageMargins left="0.35433070866141736" right="0.19685039370078741" top="0.94488188976377963" bottom="0.55118110236220474" header="0.51181102362204722" footer="0.51181102362204722"/>
  <pageSetup paperSize="9" scale="68" orientation="landscape" verticalDpi="300" r:id="rId1"/>
  <headerFooter alignWithMargins="0">
    <oddHeader>&amp;L別紙1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7"/>
  <sheetViews>
    <sheetView tabSelected="1" view="pageBreakPreview" zoomScaleNormal="100" workbookViewId="0">
      <selection activeCell="A3" sqref="A3:L3"/>
    </sheetView>
  </sheetViews>
  <sheetFormatPr defaultRowHeight="13.5"/>
  <cols>
    <col min="1" max="1" width="12.375" style="45" customWidth="1"/>
    <col min="2" max="2" width="7.875" style="45" customWidth="1"/>
    <col min="3" max="5" width="10.625" style="45" customWidth="1"/>
    <col min="6" max="6" width="5.25" style="45" customWidth="1"/>
    <col min="7" max="7" width="10.625" style="45" customWidth="1"/>
    <col min="8" max="8" width="3.625" style="45" customWidth="1"/>
    <col min="9" max="9" width="8.375" style="45" customWidth="1"/>
    <col min="10" max="10" width="1.375" style="45" customWidth="1"/>
    <col min="11" max="11" width="12.5" style="45" customWidth="1"/>
    <col min="12" max="12" width="12" style="45" customWidth="1"/>
    <col min="13" max="13" width="1.125" style="45" customWidth="1"/>
    <col min="14" max="14" width="9.625" style="45" customWidth="1"/>
    <col min="15" max="15" width="10" style="45" customWidth="1"/>
    <col min="16" max="16384" width="9" style="45"/>
  </cols>
  <sheetData>
    <row r="1" spans="1:15" ht="24.75" customHeight="1">
      <c r="A1" s="353" t="s">
        <v>99</v>
      </c>
      <c r="B1" s="353"/>
      <c r="C1" s="353"/>
      <c r="D1" s="353"/>
      <c r="E1" s="353"/>
      <c r="F1" s="353"/>
      <c r="G1" s="353"/>
      <c r="H1" s="353"/>
      <c r="I1" s="353"/>
      <c r="J1" s="353"/>
      <c r="K1" s="353"/>
      <c r="L1" s="353"/>
    </row>
    <row r="2" spans="1:15" ht="6.75" customHeight="1">
      <c r="A2" s="46"/>
    </row>
    <row r="3" spans="1:15" ht="22.5" customHeight="1">
      <c r="A3" s="354" t="s">
        <v>176</v>
      </c>
      <c r="B3" s="354"/>
      <c r="C3" s="354"/>
      <c r="D3" s="354"/>
      <c r="E3" s="354"/>
      <c r="F3" s="354"/>
      <c r="G3" s="354"/>
      <c r="H3" s="354"/>
      <c r="I3" s="354"/>
      <c r="J3" s="354"/>
      <c r="K3" s="354"/>
      <c r="L3" s="354"/>
    </row>
    <row r="4" spans="1:15" ht="18.75" customHeight="1">
      <c r="A4" s="47"/>
      <c r="B4" s="47"/>
      <c r="C4" s="47"/>
      <c r="D4" s="47"/>
      <c r="E4" s="47"/>
      <c r="F4" s="47"/>
      <c r="G4" s="47"/>
      <c r="H4" s="47"/>
      <c r="I4" s="47"/>
    </row>
    <row r="5" spans="1:15" ht="18.75" customHeight="1">
      <c r="A5" s="48" t="s">
        <v>47</v>
      </c>
      <c r="B5" s="46"/>
      <c r="C5" s="46"/>
      <c r="D5" s="46"/>
      <c r="E5" s="46"/>
      <c r="F5" s="46"/>
      <c r="G5" s="46"/>
      <c r="H5" s="355" t="s">
        <v>48</v>
      </c>
      <c r="I5" s="355"/>
      <c r="K5" s="356"/>
      <c r="L5" s="356"/>
    </row>
    <row r="6" spans="1:15" ht="18.75" customHeight="1">
      <c r="A6" s="48" t="s">
        <v>49</v>
      </c>
      <c r="B6" s="46"/>
      <c r="C6" s="46" t="s">
        <v>50</v>
      </c>
      <c r="D6" s="49" t="s">
        <v>51</v>
      </c>
      <c r="E6" s="357"/>
      <c r="F6" s="357"/>
      <c r="G6" s="357"/>
      <c r="H6" s="355" t="s">
        <v>52</v>
      </c>
      <c r="I6" s="355"/>
      <c r="K6" s="358"/>
      <c r="L6" s="358"/>
    </row>
    <row r="7" spans="1:15" ht="6.75" customHeight="1">
      <c r="A7" s="46"/>
      <c r="B7" s="46"/>
      <c r="C7" s="46"/>
      <c r="D7" s="46"/>
      <c r="E7" s="46"/>
      <c r="F7" s="46"/>
      <c r="G7" s="46"/>
      <c r="H7" s="46"/>
      <c r="I7" s="46"/>
    </row>
    <row r="8" spans="1:15" ht="18.75" customHeight="1">
      <c r="A8" s="50" t="s">
        <v>53</v>
      </c>
      <c r="B8" s="46"/>
      <c r="C8" s="46"/>
      <c r="D8" s="46"/>
      <c r="E8" s="46"/>
      <c r="F8" s="46"/>
      <c r="G8" s="46"/>
      <c r="H8" s="46"/>
      <c r="I8" s="46"/>
    </row>
    <row r="9" spans="1:15" ht="15" customHeight="1">
      <c r="A9" s="342" t="s">
        <v>54</v>
      </c>
      <c r="B9" s="344" t="s">
        <v>55</v>
      </c>
      <c r="C9" s="344"/>
      <c r="D9" s="344"/>
      <c r="E9" s="344"/>
      <c r="F9" s="344"/>
      <c r="G9" s="345"/>
      <c r="H9" s="51"/>
      <c r="I9" s="320" t="s">
        <v>56</v>
      </c>
      <c r="J9" s="346"/>
      <c r="K9" s="347"/>
      <c r="L9" s="52"/>
      <c r="O9" s="53"/>
    </row>
    <row r="10" spans="1:15" ht="15" customHeight="1">
      <c r="A10" s="343"/>
      <c r="B10" s="344" t="s">
        <v>57</v>
      </c>
      <c r="C10" s="54" t="s">
        <v>58</v>
      </c>
      <c r="D10" s="170"/>
      <c r="E10" s="55"/>
      <c r="F10" s="348" t="s">
        <v>59</v>
      </c>
      <c r="G10" s="344" t="s">
        <v>60</v>
      </c>
      <c r="H10" s="56"/>
      <c r="I10" s="293" t="s">
        <v>59</v>
      </c>
      <c r="J10" s="350"/>
      <c r="K10" s="294" t="s">
        <v>61</v>
      </c>
      <c r="L10" s="52"/>
    </row>
    <row r="11" spans="1:15" ht="15" customHeight="1" thickBot="1">
      <c r="A11" s="343"/>
      <c r="B11" s="297"/>
      <c r="C11" s="57"/>
      <c r="D11" s="58" t="s">
        <v>62</v>
      </c>
      <c r="E11" s="58" t="s">
        <v>63</v>
      </c>
      <c r="F11" s="349"/>
      <c r="G11" s="297"/>
      <c r="H11" s="56"/>
      <c r="I11" s="351"/>
      <c r="J11" s="352"/>
      <c r="K11" s="296"/>
      <c r="L11" s="52"/>
      <c r="O11" s="59"/>
    </row>
    <row r="12" spans="1:15" ht="17.25" customHeight="1" thickTop="1">
      <c r="A12" s="166" t="s">
        <v>164</v>
      </c>
      <c r="B12" s="60"/>
      <c r="C12" s="61"/>
      <c r="D12" s="61"/>
      <c r="E12" s="61"/>
      <c r="F12" s="61"/>
      <c r="G12" s="61"/>
      <c r="H12" s="62"/>
      <c r="I12" s="284"/>
      <c r="J12" s="341"/>
      <c r="K12" s="63"/>
      <c r="L12" s="64"/>
    </row>
    <row r="13" spans="1:15" ht="17.25" customHeight="1">
      <c r="A13" s="65" t="s">
        <v>165</v>
      </c>
      <c r="B13" s="66"/>
      <c r="C13" s="67"/>
      <c r="D13" s="67"/>
      <c r="E13" s="67"/>
      <c r="F13" s="67"/>
      <c r="G13" s="67"/>
      <c r="H13" s="62"/>
      <c r="I13" s="337"/>
      <c r="J13" s="338"/>
      <c r="K13" s="68"/>
      <c r="L13" s="64"/>
    </row>
    <row r="14" spans="1:15" ht="17.25" customHeight="1">
      <c r="A14" s="65" t="s">
        <v>166</v>
      </c>
      <c r="B14" s="66"/>
      <c r="C14" s="67"/>
      <c r="D14" s="67"/>
      <c r="E14" s="67"/>
      <c r="F14" s="67"/>
      <c r="G14" s="67"/>
      <c r="H14" s="62"/>
      <c r="I14" s="337"/>
      <c r="J14" s="338"/>
      <c r="K14" s="68"/>
      <c r="L14" s="64"/>
    </row>
    <row r="15" spans="1:15" ht="17.25" customHeight="1">
      <c r="A15" s="65" t="s">
        <v>167</v>
      </c>
      <c r="B15" s="66"/>
      <c r="C15" s="67"/>
      <c r="D15" s="67"/>
      <c r="E15" s="67"/>
      <c r="F15" s="67"/>
      <c r="G15" s="67"/>
      <c r="H15" s="62"/>
      <c r="I15" s="337"/>
      <c r="J15" s="338"/>
      <c r="K15" s="68"/>
      <c r="L15" s="64"/>
    </row>
    <row r="16" spans="1:15" ht="17.25" customHeight="1">
      <c r="A16" s="65" t="s">
        <v>168</v>
      </c>
      <c r="B16" s="66"/>
      <c r="C16" s="67"/>
      <c r="D16" s="67"/>
      <c r="E16" s="67"/>
      <c r="F16" s="67"/>
      <c r="G16" s="67"/>
      <c r="H16" s="62"/>
      <c r="I16" s="337"/>
      <c r="J16" s="338"/>
      <c r="K16" s="68"/>
      <c r="L16" s="64"/>
    </row>
    <row r="17" spans="1:19" ht="17.25" customHeight="1">
      <c r="A17" s="65" t="s">
        <v>169</v>
      </c>
      <c r="B17" s="66"/>
      <c r="C17" s="67"/>
      <c r="D17" s="67"/>
      <c r="E17" s="67"/>
      <c r="F17" s="67"/>
      <c r="G17" s="67"/>
      <c r="H17" s="62"/>
      <c r="I17" s="337"/>
      <c r="J17" s="338"/>
      <c r="K17" s="68"/>
      <c r="L17" s="64"/>
    </row>
    <row r="18" spans="1:19" ht="17.25" customHeight="1">
      <c r="A18" s="65" t="s">
        <v>170</v>
      </c>
      <c r="B18" s="66"/>
      <c r="C18" s="67"/>
      <c r="D18" s="67"/>
      <c r="E18" s="67"/>
      <c r="F18" s="67"/>
      <c r="G18" s="67"/>
      <c r="H18" s="62"/>
      <c r="I18" s="337"/>
      <c r="J18" s="338"/>
      <c r="K18" s="69"/>
      <c r="L18" s="64"/>
    </row>
    <row r="19" spans="1:19" ht="17.25" customHeight="1">
      <c r="A19" s="65" t="s">
        <v>171</v>
      </c>
      <c r="B19" s="66"/>
      <c r="C19" s="67"/>
      <c r="D19" s="67"/>
      <c r="E19" s="67"/>
      <c r="F19" s="67"/>
      <c r="G19" s="67"/>
      <c r="H19" s="62"/>
      <c r="I19" s="337"/>
      <c r="J19" s="338"/>
      <c r="K19" s="69"/>
      <c r="L19" s="64"/>
    </row>
    <row r="20" spans="1:19" ht="17.25" customHeight="1">
      <c r="A20" s="65" t="s">
        <v>172</v>
      </c>
      <c r="B20" s="66"/>
      <c r="C20" s="67"/>
      <c r="D20" s="67"/>
      <c r="E20" s="67"/>
      <c r="F20" s="67"/>
      <c r="G20" s="67"/>
      <c r="H20" s="62"/>
      <c r="I20" s="337"/>
      <c r="J20" s="338"/>
      <c r="K20" s="69"/>
      <c r="L20" s="64"/>
    </row>
    <row r="21" spans="1:19" ht="17.25" customHeight="1">
      <c r="A21" s="65" t="s">
        <v>173</v>
      </c>
      <c r="B21" s="66"/>
      <c r="C21" s="67"/>
      <c r="D21" s="67"/>
      <c r="E21" s="67"/>
      <c r="F21" s="67"/>
      <c r="G21" s="67"/>
      <c r="H21" s="62"/>
      <c r="I21" s="337"/>
      <c r="J21" s="338"/>
      <c r="K21" s="69"/>
      <c r="L21" s="64"/>
    </row>
    <row r="22" spans="1:19" ht="17.25" customHeight="1">
      <c r="A22" s="65" t="s">
        <v>174</v>
      </c>
      <c r="B22" s="66"/>
      <c r="C22" s="67"/>
      <c r="D22" s="67"/>
      <c r="E22" s="67"/>
      <c r="F22" s="67"/>
      <c r="G22" s="67"/>
      <c r="H22" s="62"/>
      <c r="I22" s="337"/>
      <c r="J22" s="338"/>
      <c r="K22" s="69"/>
      <c r="L22" s="64"/>
    </row>
    <row r="23" spans="1:19" ht="17.25" customHeight="1" thickBot="1">
      <c r="A23" s="165" t="s">
        <v>175</v>
      </c>
      <c r="B23" s="70"/>
      <c r="C23" s="71"/>
      <c r="D23" s="71"/>
      <c r="E23" s="71"/>
      <c r="F23" s="71"/>
      <c r="G23" s="71"/>
      <c r="H23" s="62"/>
      <c r="I23" s="339"/>
      <c r="J23" s="340"/>
      <c r="K23" s="72"/>
      <c r="L23" s="64"/>
    </row>
    <row r="24" spans="1:19" ht="15" customHeight="1" thickTop="1">
      <c r="A24" s="335"/>
      <c r="B24" s="327">
        <f t="shared" ref="B24:G24" si="0">SUM(B12:B23)</f>
        <v>0</v>
      </c>
      <c r="C24" s="327">
        <f t="shared" si="0"/>
        <v>0</v>
      </c>
      <c r="D24" s="327">
        <f t="shared" si="0"/>
        <v>0</v>
      </c>
      <c r="E24" s="327">
        <f t="shared" si="0"/>
        <v>0</v>
      </c>
      <c r="F24" s="327">
        <f t="shared" si="0"/>
        <v>0</v>
      </c>
      <c r="G24" s="327">
        <f t="shared" si="0"/>
        <v>0</v>
      </c>
      <c r="H24" s="73"/>
      <c r="I24" s="306">
        <f>SUM(I12:J23)</f>
        <v>0</v>
      </c>
      <c r="J24" s="329"/>
      <c r="K24" s="327">
        <f>SUM(K12:K23)</f>
        <v>0</v>
      </c>
      <c r="L24" s="64"/>
    </row>
    <row r="25" spans="1:19" ht="15" customHeight="1">
      <c r="A25" s="336"/>
      <c r="B25" s="328"/>
      <c r="C25" s="328"/>
      <c r="D25" s="328"/>
      <c r="E25" s="328"/>
      <c r="F25" s="328"/>
      <c r="G25" s="328"/>
      <c r="H25" s="74"/>
      <c r="I25" s="330"/>
      <c r="J25" s="331"/>
      <c r="K25" s="328"/>
      <c r="L25" s="64"/>
      <c r="O25" s="332"/>
      <c r="P25" s="333"/>
      <c r="Q25" s="332"/>
      <c r="R25" s="333"/>
      <c r="S25" s="334"/>
    </row>
    <row r="26" spans="1:19" ht="15" customHeight="1">
      <c r="A26" s="75"/>
      <c r="B26" s="76"/>
      <c r="C26" s="76"/>
      <c r="D26" s="76"/>
      <c r="E26" s="76"/>
      <c r="F26" s="76"/>
      <c r="G26" s="76"/>
      <c r="H26" s="76"/>
      <c r="I26" s="76"/>
      <c r="J26" s="76"/>
      <c r="K26" s="76"/>
      <c r="L26" s="64"/>
      <c r="O26" s="332"/>
      <c r="P26" s="333"/>
      <c r="Q26" s="332"/>
      <c r="R26" s="333"/>
      <c r="S26" s="334"/>
    </row>
    <row r="27" spans="1:19" ht="15" customHeight="1">
      <c r="A27" s="46"/>
      <c r="B27" s="46"/>
      <c r="C27" s="46"/>
      <c r="D27" s="46"/>
      <c r="E27" s="46"/>
      <c r="F27" s="46"/>
      <c r="G27" s="46"/>
      <c r="H27" s="46"/>
      <c r="I27" s="46"/>
      <c r="O27" s="333"/>
      <c r="P27" s="333"/>
      <c r="Q27" s="333"/>
      <c r="R27" s="333"/>
      <c r="S27" s="333"/>
    </row>
    <row r="28" spans="1:19" ht="15" customHeight="1" thickBot="1">
      <c r="A28" s="320" t="s">
        <v>55</v>
      </c>
      <c r="B28" s="321"/>
      <c r="C28" s="321"/>
      <c r="D28" s="321"/>
      <c r="E28" s="321"/>
      <c r="F28" s="321"/>
      <c r="G28" s="321"/>
      <c r="H28" s="321"/>
      <c r="I28" s="322"/>
      <c r="J28" s="77"/>
      <c r="K28" s="293" t="s">
        <v>64</v>
      </c>
      <c r="L28" s="301"/>
      <c r="M28" s="77"/>
      <c r="N28" s="77"/>
    </row>
    <row r="29" spans="1:19" ht="15" customHeight="1">
      <c r="A29" s="323" t="s">
        <v>65</v>
      </c>
      <c r="B29" s="324"/>
      <c r="C29" s="293" t="s">
        <v>66</v>
      </c>
      <c r="D29" s="294"/>
      <c r="E29" s="58" t="s">
        <v>67</v>
      </c>
      <c r="F29" s="325" t="s">
        <v>129</v>
      </c>
      <c r="G29" s="326"/>
      <c r="H29" s="323" t="s">
        <v>132</v>
      </c>
      <c r="I29" s="324"/>
      <c r="J29" s="52"/>
      <c r="K29" s="78" t="s">
        <v>68</v>
      </c>
      <c r="L29" s="79" t="s">
        <v>128</v>
      </c>
      <c r="M29" s="75"/>
      <c r="N29" s="75"/>
      <c r="P29" s="53"/>
    </row>
    <row r="30" spans="1:19" ht="15" customHeight="1" thickBot="1">
      <c r="A30" s="302" t="s">
        <v>69</v>
      </c>
      <c r="B30" s="296"/>
      <c r="C30" s="303" t="s">
        <v>70</v>
      </c>
      <c r="D30" s="296"/>
      <c r="E30" s="80" t="s">
        <v>71</v>
      </c>
      <c r="F30" s="304" t="s">
        <v>131</v>
      </c>
      <c r="G30" s="305"/>
      <c r="H30" s="295" t="s">
        <v>72</v>
      </c>
      <c r="I30" s="296"/>
      <c r="J30" s="52"/>
      <c r="K30" s="81" t="s">
        <v>73</v>
      </c>
      <c r="L30" s="82" t="s">
        <v>130</v>
      </c>
      <c r="M30" s="83"/>
      <c r="N30" s="84"/>
    </row>
    <row r="31" spans="1:19" ht="15" customHeight="1" thickTop="1">
      <c r="A31" s="306">
        <f>C24</f>
        <v>0</v>
      </c>
      <c r="B31" s="307"/>
      <c r="C31" s="306">
        <f>G24</f>
        <v>0</v>
      </c>
      <c r="D31" s="307"/>
      <c r="E31" s="310" t="e">
        <f>C31/A31</f>
        <v>#DIV/0!</v>
      </c>
      <c r="F31" s="312">
        <f>ROUNDDOWN((C31-(ROUNDDOWN(A31*0.01,0)))/2,0)</f>
        <v>0</v>
      </c>
      <c r="G31" s="313"/>
      <c r="H31" s="316">
        <f>C31-F31</f>
        <v>0</v>
      </c>
      <c r="I31" s="317"/>
      <c r="J31" s="52"/>
      <c r="K31" s="289" t="e">
        <f>ROUND(K24/C31,4)</f>
        <v>#DIV/0!</v>
      </c>
      <c r="L31" s="291" t="e">
        <f>ROUNDDOWN(F31*K31,0)</f>
        <v>#DIV/0!</v>
      </c>
      <c r="M31" s="83"/>
      <c r="N31" s="84"/>
    </row>
    <row r="32" spans="1:19" ht="15" customHeight="1" thickBot="1">
      <c r="A32" s="308"/>
      <c r="B32" s="309"/>
      <c r="C32" s="308"/>
      <c r="D32" s="309"/>
      <c r="E32" s="311"/>
      <c r="F32" s="314"/>
      <c r="G32" s="315"/>
      <c r="H32" s="318"/>
      <c r="I32" s="319"/>
      <c r="J32" s="52"/>
      <c r="K32" s="290"/>
      <c r="L32" s="292"/>
      <c r="M32" s="83"/>
      <c r="N32" s="83"/>
    </row>
    <row r="33" spans="1:14" ht="15" customHeight="1">
      <c r="A33" s="52"/>
      <c r="B33" s="52"/>
      <c r="C33" s="52"/>
      <c r="D33" s="52"/>
      <c r="E33" s="52"/>
      <c r="F33" s="52"/>
      <c r="G33" s="52"/>
      <c r="H33" s="52"/>
      <c r="I33" s="52"/>
      <c r="J33" s="52"/>
      <c r="K33" s="83"/>
      <c r="L33" s="83"/>
      <c r="M33" s="83"/>
      <c r="N33" s="52"/>
    </row>
    <row r="34" spans="1:14" ht="15" customHeight="1">
      <c r="A34" s="46" t="s">
        <v>74</v>
      </c>
      <c r="B34" s="46"/>
      <c r="C34" s="46"/>
      <c r="D34" s="46"/>
      <c r="E34" s="46"/>
      <c r="F34" s="46"/>
      <c r="G34" s="46"/>
      <c r="H34" s="46"/>
      <c r="I34" s="46"/>
      <c r="K34" s="46"/>
      <c r="L34" s="46"/>
    </row>
    <row r="35" spans="1:14" ht="15" customHeight="1">
      <c r="A35" s="293" t="s">
        <v>75</v>
      </c>
      <c r="B35" s="294"/>
      <c r="C35" s="293" t="s">
        <v>76</v>
      </c>
      <c r="D35" s="294"/>
      <c r="E35" s="297" t="s">
        <v>77</v>
      </c>
      <c r="F35" s="293" t="s">
        <v>59</v>
      </c>
      <c r="G35" s="294"/>
      <c r="H35" s="299" t="s">
        <v>78</v>
      </c>
      <c r="I35" s="294"/>
      <c r="J35" s="299" t="s">
        <v>79</v>
      </c>
      <c r="K35" s="294"/>
      <c r="L35" s="301" t="s">
        <v>128</v>
      </c>
    </row>
    <row r="36" spans="1:14" ht="15" customHeight="1" thickBot="1">
      <c r="A36" s="295"/>
      <c r="B36" s="296"/>
      <c r="C36" s="295"/>
      <c r="D36" s="296"/>
      <c r="E36" s="298"/>
      <c r="F36" s="295"/>
      <c r="G36" s="296"/>
      <c r="H36" s="300"/>
      <c r="I36" s="296"/>
      <c r="J36" s="300"/>
      <c r="K36" s="296"/>
      <c r="L36" s="296"/>
    </row>
    <row r="37" spans="1:14" ht="15" customHeight="1" thickTop="1">
      <c r="A37" s="282">
        <v>472134</v>
      </c>
      <c r="B37" s="283"/>
      <c r="C37" s="280" t="s">
        <v>147</v>
      </c>
      <c r="D37" s="281"/>
      <c r="E37" s="85"/>
      <c r="F37" s="284">
        <f>I24</f>
        <v>0</v>
      </c>
      <c r="G37" s="283"/>
      <c r="H37" s="285">
        <f>K24</f>
        <v>0</v>
      </c>
      <c r="I37" s="286"/>
      <c r="J37" s="287" t="e">
        <f t="shared" ref="J37:J45" si="1">ROUND(H37/$C$31,4)</f>
        <v>#DIV/0!</v>
      </c>
      <c r="K37" s="288"/>
      <c r="L37" s="118" t="e">
        <f>L31</f>
        <v>#DIV/0!</v>
      </c>
    </row>
    <row r="38" spans="1:14" ht="15" customHeight="1">
      <c r="A38" s="254"/>
      <c r="B38" s="255"/>
      <c r="C38" s="280" t="str">
        <f t="shared" ref="C38:C45" si="2">IF(A38="","",VLOOKUP(A38,$C$65:$D$77,2,FALSE))</f>
        <v/>
      </c>
      <c r="D38" s="281"/>
      <c r="E38" s="66"/>
      <c r="F38" s="254"/>
      <c r="G38" s="255"/>
      <c r="H38" s="256"/>
      <c r="I38" s="257"/>
      <c r="J38" s="258" t="e">
        <f t="shared" si="1"/>
        <v>#DIV/0!</v>
      </c>
      <c r="K38" s="259"/>
      <c r="L38" s="86"/>
    </row>
    <row r="39" spans="1:14" ht="15" customHeight="1">
      <c r="A39" s="254"/>
      <c r="B39" s="255"/>
      <c r="C39" s="280" t="str">
        <f t="shared" si="2"/>
        <v/>
      </c>
      <c r="D39" s="281"/>
      <c r="E39" s="66"/>
      <c r="F39" s="254"/>
      <c r="G39" s="255"/>
      <c r="H39" s="256"/>
      <c r="I39" s="257"/>
      <c r="J39" s="258" t="e">
        <f t="shared" si="1"/>
        <v>#DIV/0!</v>
      </c>
      <c r="K39" s="259"/>
      <c r="L39" s="86"/>
    </row>
    <row r="40" spans="1:14" ht="15" customHeight="1">
      <c r="A40" s="254"/>
      <c r="B40" s="255"/>
      <c r="C40" s="280" t="str">
        <f t="shared" si="2"/>
        <v/>
      </c>
      <c r="D40" s="281"/>
      <c r="E40" s="66"/>
      <c r="F40" s="254"/>
      <c r="G40" s="255"/>
      <c r="H40" s="256"/>
      <c r="I40" s="257"/>
      <c r="J40" s="258" t="e">
        <f t="shared" si="1"/>
        <v>#DIV/0!</v>
      </c>
      <c r="K40" s="259"/>
      <c r="L40" s="86"/>
    </row>
    <row r="41" spans="1:14" ht="15" customHeight="1">
      <c r="A41" s="254"/>
      <c r="B41" s="255"/>
      <c r="C41" s="280" t="str">
        <f t="shared" si="2"/>
        <v/>
      </c>
      <c r="D41" s="281"/>
      <c r="E41" s="66"/>
      <c r="F41" s="254"/>
      <c r="G41" s="255"/>
      <c r="H41" s="256"/>
      <c r="I41" s="257"/>
      <c r="J41" s="258" t="e">
        <f t="shared" si="1"/>
        <v>#DIV/0!</v>
      </c>
      <c r="K41" s="259"/>
      <c r="L41" s="86"/>
    </row>
    <row r="42" spans="1:14" ht="15" customHeight="1">
      <c r="A42" s="254"/>
      <c r="B42" s="255"/>
      <c r="C42" s="280" t="str">
        <f t="shared" si="2"/>
        <v/>
      </c>
      <c r="D42" s="281"/>
      <c r="E42" s="66"/>
      <c r="F42" s="254"/>
      <c r="G42" s="255"/>
      <c r="H42" s="256"/>
      <c r="I42" s="257"/>
      <c r="J42" s="258" t="e">
        <f t="shared" si="1"/>
        <v>#DIV/0!</v>
      </c>
      <c r="K42" s="259"/>
      <c r="L42" s="86"/>
    </row>
    <row r="43" spans="1:14" ht="15" customHeight="1">
      <c r="A43" s="254"/>
      <c r="B43" s="255"/>
      <c r="C43" s="280" t="str">
        <f t="shared" si="2"/>
        <v/>
      </c>
      <c r="D43" s="281"/>
      <c r="E43" s="66"/>
      <c r="F43" s="254"/>
      <c r="G43" s="255"/>
      <c r="H43" s="256"/>
      <c r="I43" s="257"/>
      <c r="J43" s="258" t="e">
        <f t="shared" si="1"/>
        <v>#DIV/0!</v>
      </c>
      <c r="K43" s="259"/>
      <c r="L43" s="86"/>
    </row>
    <row r="44" spans="1:14" ht="15" customHeight="1">
      <c r="A44" s="254"/>
      <c r="B44" s="255"/>
      <c r="C44" s="280" t="str">
        <f t="shared" si="2"/>
        <v/>
      </c>
      <c r="D44" s="281"/>
      <c r="E44" s="66"/>
      <c r="F44" s="254"/>
      <c r="G44" s="255"/>
      <c r="H44" s="256"/>
      <c r="I44" s="257"/>
      <c r="J44" s="258" t="e">
        <f t="shared" si="1"/>
        <v>#DIV/0!</v>
      </c>
      <c r="K44" s="259"/>
      <c r="L44" s="86"/>
    </row>
    <row r="45" spans="1:14" ht="15" customHeight="1" thickBot="1">
      <c r="A45" s="254"/>
      <c r="B45" s="255"/>
      <c r="C45" s="254" t="str">
        <f t="shared" si="2"/>
        <v/>
      </c>
      <c r="D45" s="255"/>
      <c r="E45" s="87"/>
      <c r="F45" s="254"/>
      <c r="G45" s="255"/>
      <c r="H45" s="256"/>
      <c r="I45" s="257"/>
      <c r="J45" s="258" t="e">
        <f t="shared" si="1"/>
        <v>#DIV/0!</v>
      </c>
      <c r="K45" s="259"/>
      <c r="L45" s="86"/>
    </row>
    <row r="46" spans="1:14" ht="15" customHeight="1" thickTop="1">
      <c r="A46" s="260" t="s">
        <v>80</v>
      </c>
      <c r="B46" s="261"/>
      <c r="C46" s="261"/>
      <c r="D46" s="262"/>
      <c r="E46" s="266">
        <f>SUM(E37:E45)</f>
        <v>0</v>
      </c>
      <c r="F46" s="268">
        <f>SUM(F37:G45)</f>
        <v>0</v>
      </c>
      <c r="G46" s="269"/>
      <c r="H46" s="272">
        <f>SUM(H37:I45)</f>
        <v>0</v>
      </c>
      <c r="I46" s="273"/>
      <c r="J46" s="276" t="e">
        <f>SUM(J37:K45)</f>
        <v>#DIV/0!</v>
      </c>
      <c r="K46" s="277"/>
      <c r="L46" s="252" t="e">
        <f>SUM(L37:L45)</f>
        <v>#DIV/0!</v>
      </c>
    </row>
    <row r="47" spans="1:14" ht="15" customHeight="1">
      <c r="A47" s="263"/>
      <c r="B47" s="264"/>
      <c r="C47" s="264"/>
      <c r="D47" s="265"/>
      <c r="E47" s="267"/>
      <c r="F47" s="270"/>
      <c r="G47" s="271"/>
      <c r="H47" s="274"/>
      <c r="I47" s="275"/>
      <c r="J47" s="278"/>
      <c r="K47" s="279"/>
      <c r="L47" s="253"/>
    </row>
    <row r="48" spans="1:14" ht="15.75" customHeight="1">
      <c r="A48" s="46"/>
      <c r="B48" s="46"/>
      <c r="C48" s="46"/>
      <c r="D48" s="46"/>
      <c r="E48" s="46"/>
      <c r="F48" s="46"/>
      <c r="G48" s="46"/>
      <c r="H48" s="46"/>
      <c r="I48" s="46"/>
      <c r="K48" s="46"/>
      <c r="L48" s="46"/>
    </row>
    <row r="49" spans="1:12" ht="26.25" customHeight="1">
      <c r="A49" s="88" t="s">
        <v>134</v>
      </c>
      <c r="B49" s="89"/>
      <c r="C49" s="89"/>
      <c r="D49" s="89"/>
      <c r="E49" s="89"/>
      <c r="F49" s="89"/>
      <c r="G49" s="89"/>
      <c r="H49" s="89"/>
      <c r="I49" s="89"/>
      <c r="J49" s="90"/>
      <c r="K49" s="91"/>
      <c r="L49" s="46"/>
    </row>
    <row r="50" spans="1:12" ht="9" customHeight="1">
      <c r="A50" s="92" t="s">
        <v>81</v>
      </c>
      <c r="B50" s="56"/>
      <c r="C50" s="56"/>
      <c r="D50" s="56"/>
      <c r="E50" s="56"/>
      <c r="F50" s="56"/>
      <c r="G50" s="56"/>
      <c r="H50" s="56"/>
      <c r="I50" s="56"/>
      <c r="J50" s="77"/>
      <c r="K50" s="93"/>
      <c r="L50" s="46"/>
    </row>
    <row r="51" spans="1:12" ht="20.25" customHeight="1">
      <c r="A51" s="92" t="s">
        <v>159</v>
      </c>
      <c r="B51" s="56"/>
      <c r="C51" s="56"/>
      <c r="D51" s="56"/>
      <c r="E51" s="56"/>
      <c r="F51" s="56"/>
      <c r="G51" s="56"/>
      <c r="H51" s="56"/>
      <c r="I51" s="56"/>
      <c r="J51" s="77"/>
      <c r="K51" s="93"/>
      <c r="L51" s="46"/>
    </row>
    <row r="52" spans="1:12" ht="20.25" customHeight="1">
      <c r="A52" s="92" t="s">
        <v>158</v>
      </c>
      <c r="B52" s="56"/>
      <c r="C52" s="56"/>
      <c r="D52" s="56"/>
      <c r="E52" s="56"/>
      <c r="F52" s="56"/>
      <c r="G52" s="56"/>
      <c r="H52" s="56"/>
      <c r="I52" s="56"/>
      <c r="J52" s="77"/>
      <c r="K52" s="93"/>
      <c r="L52" s="46"/>
    </row>
    <row r="53" spans="1:12" ht="20.25" customHeight="1">
      <c r="A53" s="92"/>
      <c r="B53" s="56"/>
      <c r="C53" s="56"/>
      <c r="D53" s="56"/>
      <c r="E53" s="56"/>
      <c r="F53" s="56"/>
      <c r="G53" s="56"/>
      <c r="H53" s="56"/>
      <c r="I53" s="56"/>
      <c r="J53" s="77"/>
      <c r="K53" s="93"/>
      <c r="L53" s="46"/>
    </row>
    <row r="54" spans="1:12" ht="20.25" customHeight="1">
      <c r="A54" s="92" t="s">
        <v>82</v>
      </c>
      <c r="B54" s="77"/>
      <c r="C54" s="77"/>
      <c r="D54" s="77"/>
      <c r="E54" s="77"/>
      <c r="F54" s="77"/>
      <c r="G54" s="77"/>
      <c r="H54" s="77"/>
      <c r="I54" s="77"/>
      <c r="J54" s="77"/>
      <c r="K54" s="93"/>
      <c r="L54" s="46"/>
    </row>
    <row r="55" spans="1:12" ht="20.25" customHeight="1">
      <c r="A55" s="92" t="s">
        <v>158</v>
      </c>
      <c r="B55" s="77"/>
      <c r="C55" s="77"/>
      <c r="D55" s="77"/>
      <c r="E55" s="77"/>
      <c r="F55" s="77"/>
      <c r="G55" s="77"/>
      <c r="H55" s="77"/>
      <c r="I55" s="77"/>
      <c r="J55" s="77"/>
      <c r="K55" s="93"/>
      <c r="L55" s="46"/>
    </row>
    <row r="56" spans="1:12" ht="20.25" customHeight="1">
      <c r="A56" s="94"/>
      <c r="B56" s="77"/>
      <c r="C56" s="77"/>
      <c r="D56" s="77"/>
      <c r="E56" s="77"/>
      <c r="F56" s="77"/>
      <c r="G56" s="77"/>
      <c r="H56" s="77"/>
      <c r="I56" s="77"/>
      <c r="J56" s="77"/>
      <c r="K56" s="93"/>
      <c r="L56" s="46"/>
    </row>
    <row r="57" spans="1:12" s="46" customFormat="1" ht="20.25" customHeight="1">
      <c r="A57" s="92" t="s">
        <v>83</v>
      </c>
      <c r="B57" s="56"/>
      <c r="C57" s="56"/>
      <c r="D57" s="56"/>
      <c r="E57" s="56"/>
      <c r="F57" s="56"/>
      <c r="G57" s="56"/>
      <c r="H57" s="56"/>
      <c r="I57" s="56"/>
      <c r="J57" s="56"/>
      <c r="K57" s="93"/>
    </row>
    <row r="58" spans="1:12" s="46" customFormat="1" ht="20.25" customHeight="1">
      <c r="A58" s="92" t="s">
        <v>148</v>
      </c>
      <c r="B58" s="56"/>
      <c r="C58" s="56"/>
      <c r="D58" s="56"/>
      <c r="E58" s="56"/>
      <c r="F58" s="56"/>
      <c r="G58" s="56"/>
      <c r="H58" s="56"/>
      <c r="I58" s="56"/>
      <c r="J58" s="56"/>
      <c r="K58" s="93"/>
    </row>
    <row r="59" spans="1:12" s="46" customFormat="1" ht="20.25" customHeight="1">
      <c r="A59" s="92" t="s">
        <v>149</v>
      </c>
      <c r="B59" s="56"/>
      <c r="C59" s="56"/>
      <c r="D59" s="56"/>
      <c r="E59" s="56" t="s">
        <v>133</v>
      </c>
      <c r="F59" s="56"/>
      <c r="G59" s="56"/>
      <c r="H59" s="56"/>
      <c r="I59" s="56"/>
      <c r="J59" s="56"/>
      <c r="K59" s="93"/>
    </row>
    <row r="60" spans="1:12" s="46" customFormat="1" ht="16.5" customHeight="1">
      <c r="A60" s="95"/>
      <c r="B60" s="96"/>
      <c r="C60" s="96"/>
      <c r="D60" s="96"/>
      <c r="E60" s="96"/>
      <c r="F60" s="96"/>
      <c r="G60" s="96"/>
      <c r="H60" s="96"/>
      <c r="I60" s="96"/>
      <c r="J60" s="96"/>
      <c r="K60" s="97"/>
    </row>
    <row r="61" spans="1:12" s="46" customFormat="1" ht="11.25" customHeight="1">
      <c r="A61" s="56"/>
      <c r="B61" s="56"/>
      <c r="C61" s="56"/>
      <c r="D61" s="56"/>
      <c r="E61" s="56"/>
      <c r="F61" s="56"/>
      <c r="G61" s="56"/>
      <c r="H61" s="56"/>
      <c r="I61" s="56"/>
      <c r="J61" s="56"/>
      <c r="K61" s="56"/>
    </row>
    <row r="62" spans="1:12" s="46" customFormat="1" ht="20.25" customHeight="1">
      <c r="A62" s="46" t="s">
        <v>84</v>
      </c>
    </row>
    <row r="63" spans="1:12" s="46" customFormat="1" ht="12"/>
    <row r="64" spans="1:12" s="46" customFormat="1" ht="12"/>
    <row r="65" spans="3:12">
      <c r="C65" s="98">
        <v>472019</v>
      </c>
      <c r="D65" s="99" t="s">
        <v>85</v>
      </c>
      <c r="K65" s="46"/>
      <c r="L65" s="46"/>
    </row>
    <row r="66" spans="3:12">
      <c r="C66" s="98">
        <v>472134</v>
      </c>
      <c r="D66" s="99" t="s">
        <v>86</v>
      </c>
      <c r="K66" s="46"/>
      <c r="L66" s="46"/>
    </row>
    <row r="67" spans="3:12">
      <c r="C67" s="98">
        <v>472050</v>
      </c>
      <c r="D67" s="100" t="s">
        <v>87</v>
      </c>
      <c r="K67" s="46"/>
      <c r="L67" s="46"/>
    </row>
    <row r="68" spans="3:12">
      <c r="C68" s="98">
        <v>472142</v>
      </c>
      <c r="D68" s="100" t="s">
        <v>88</v>
      </c>
      <c r="K68" s="46"/>
      <c r="L68" s="46"/>
    </row>
    <row r="69" spans="3:12">
      <c r="C69" s="101">
        <v>472076</v>
      </c>
      <c r="D69" s="100" t="s">
        <v>89</v>
      </c>
      <c r="K69" s="46"/>
      <c r="L69" s="46"/>
    </row>
    <row r="70" spans="3:12">
      <c r="C70" s="101">
        <v>472084</v>
      </c>
      <c r="D70" s="100" t="s">
        <v>90</v>
      </c>
      <c r="K70" s="46"/>
      <c r="L70" s="46"/>
    </row>
    <row r="71" spans="3:12">
      <c r="C71" s="101">
        <v>472092</v>
      </c>
      <c r="D71" s="100" t="s">
        <v>91</v>
      </c>
      <c r="K71" s="46"/>
      <c r="L71" s="46"/>
    </row>
    <row r="72" spans="3:12">
      <c r="C72" s="101">
        <v>472100</v>
      </c>
      <c r="D72" s="100" t="s">
        <v>92</v>
      </c>
      <c r="K72" s="46"/>
      <c r="L72" s="46"/>
    </row>
    <row r="73" spans="3:12">
      <c r="C73" s="101">
        <v>472118</v>
      </c>
      <c r="D73" s="100" t="s">
        <v>93</v>
      </c>
      <c r="K73" s="46"/>
      <c r="L73" s="46"/>
    </row>
    <row r="74" spans="3:12">
      <c r="C74" s="101">
        <v>473751</v>
      </c>
      <c r="D74" s="100" t="s">
        <v>95</v>
      </c>
    </row>
    <row r="75" spans="3:12">
      <c r="C75" s="101">
        <v>473819</v>
      </c>
      <c r="D75" s="100" t="s">
        <v>96</v>
      </c>
    </row>
    <row r="76" spans="3:12">
      <c r="C76" s="101">
        <v>473827</v>
      </c>
      <c r="D76" s="100" t="s">
        <v>97</v>
      </c>
    </row>
    <row r="77" spans="3:12">
      <c r="C77" s="101">
        <v>478446</v>
      </c>
      <c r="D77" s="102" t="s">
        <v>98</v>
      </c>
    </row>
  </sheetData>
  <mergeCells count="114">
    <mergeCell ref="A9:A11"/>
    <mergeCell ref="B9:G9"/>
    <mergeCell ref="I9:K9"/>
    <mergeCell ref="B10:B11"/>
    <mergeCell ref="F10:F11"/>
    <mergeCell ref="G10:G11"/>
    <mergeCell ref="I10:J11"/>
    <mergeCell ref="K10:K11"/>
    <mergeCell ref="A1:L1"/>
    <mergeCell ref="A3:L3"/>
    <mergeCell ref="H5:I5"/>
    <mergeCell ref="K5:L5"/>
    <mergeCell ref="E6:G6"/>
    <mergeCell ref="H6:I6"/>
    <mergeCell ref="K6:L6"/>
    <mergeCell ref="I18:J18"/>
    <mergeCell ref="I19:J19"/>
    <mergeCell ref="I20:J20"/>
    <mergeCell ref="I21:J21"/>
    <mergeCell ref="I22:J22"/>
    <mergeCell ref="I23:J23"/>
    <mergeCell ref="I12:J12"/>
    <mergeCell ref="I13:J13"/>
    <mergeCell ref="I14:J14"/>
    <mergeCell ref="I15:J15"/>
    <mergeCell ref="I16:J16"/>
    <mergeCell ref="I17:J17"/>
    <mergeCell ref="O25:P27"/>
    <mergeCell ref="Q25:R27"/>
    <mergeCell ref="S25:S27"/>
    <mergeCell ref="A24:A25"/>
    <mergeCell ref="B24:B25"/>
    <mergeCell ref="C24:C25"/>
    <mergeCell ref="D24:D25"/>
    <mergeCell ref="E24:E25"/>
    <mergeCell ref="F24:F25"/>
    <mergeCell ref="A28:I28"/>
    <mergeCell ref="K28:L28"/>
    <mergeCell ref="A29:B29"/>
    <mergeCell ref="C29:D29"/>
    <mergeCell ref="F29:G29"/>
    <mergeCell ref="H29:I29"/>
    <mergeCell ref="G24:G25"/>
    <mergeCell ref="I24:J25"/>
    <mergeCell ref="K24:K25"/>
    <mergeCell ref="A30:B30"/>
    <mergeCell ref="C30:D30"/>
    <mergeCell ref="F30:G30"/>
    <mergeCell ref="H30:I30"/>
    <mergeCell ref="A31:B32"/>
    <mergeCell ref="C31:D32"/>
    <mergeCell ref="E31:E32"/>
    <mergeCell ref="F31:G32"/>
    <mergeCell ref="H31:I32"/>
    <mergeCell ref="K31:K32"/>
    <mergeCell ref="L31:L32"/>
    <mergeCell ref="A35:B36"/>
    <mergeCell ref="C35:D36"/>
    <mergeCell ref="E35:E36"/>
    <mergeCell ref="F35:G36"/>
    <mergeCell ref="H35:I36"/>
    <mergeCell ref="J35:K36"/>
    <mergeCell ref="L35:L36"/>
    <mergeCell ref="A37:B37"/>
    <mergeCell ref="C37:D37"/>
    <mergeCell ref="F37:G37"/>
    <mergeCell ref="H37:I37"/>
    <mergeCell ref="J37:K37"/>
    <mergeCell ref="A38:B38"/>
    <mergeCell ref="C38:D38"/>
    <mergeCell ref="F38:G38"/>
    <mergeCell ref="H38:I38"/>
    <mergeCell ref="J38:K38"/>
    <mergeCell ref="A39:B39"/>
    <mergeCell ref="C39:D39"/>
    <mergeCell ref="F39:G39"/>
    <mergeCell ref="H39:I39"/>
    <mergeCell ref="J39:K39"/>
    <mergeCell ref="A40:B40"/>
    <mergeCell ref="C40:D40"/>
    <mergeCell ref="F40:G40"/>
    <mergeCell ref="H40:I40"/>
    <mergeCell ref="J40:K40"/>
    <mergeCell ref="A41:B41"/>
    <mergeCell ref="C41:D41"/>
    <mergeCell ref="F41:G41"/>
    <mergeCell ref="H41:I41"/>
    <mergeCell ref="J41:K41"/>
    <mergeCell ref="A42:B42"/>
    <mergeCell ref="C42:D42"/>
    <mergeCell ref="F42:G42"/>
    <mergeCell ref="H42:I42"/>
    <mergeCell ref="J42:K42"/>
    <mergeCell ref="A43:B43"/>
    <mergeCell ref="C43:D43"/>
    <mergeCell ref="F43:G43"/>
    <mergeCell ref="H43:I43"/>
    <mergeCell ref="J43:K43"/>
    <mergeCell ref="A44:B44"/>
    <mergeCell ref="C44:D44"/>
    <mergeCell ref="F44:G44"/>
    <mergeCell ref="H44:I44"/>
    <mergeCell ref="J44:K44"/>
    <mergeCell ref="L46:L47"/>
    <mergeCell ref="A45:B45"/>
    <mergeCell ref="C45:D45"/>
    <mergeCell ref="F45:G45"/>
    <mergeCell ref="H45:I45"/>
    <mergeCell ref="J45:K45"/>
    <mergeCell ref="A46:D47"/>
    <mergeCell ref="E46:E47"/>
    <mergeCell ref="F46:G47"/>
    <mergeCell ref="H46:I47"/>
    <mergeCell ref="J46:K47"/>
  </mergeCells>
  <phoneticPr fontId="3"/>
  <printOptions horizontalCentered="1"/>
  <pageMargins left="0.74803149606299213" right="0.39370078740157483" top="0.98425196850393704" bottom="0.19685039370078741" header="0.51181102362204722" footer="0.31496062992125984"/>
  <pageSetup paperSize="9" scale="79" orientation="portrait" verticalDpi="300" r:id="rId1"/>
  <headerFooter alignWithMargins="0">
    <oddHeader>&amp;L別紙2</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7"/>
  <sheetViews>
    <sheetView view="pageBreakPreview" zoomScaleNormal="100" workbookViewId="0">
      <selection activeCell="A3" sqref="A3:L3"/>
    </sheetView>
  </sheetViews>
  <sheetFormatPr defaultRowHeight="13.5"/>
  <cols>
    <col min="1" max="1" width="12.375" style="45" customWidth="1"/>
    <col min="2" max="2" width="7.875" style="45" customWidth="1"/>
    <col min="3" max="4" width="10.625" style="45" customWidth="1"/>
    <col min="5" max="5" width="10.25" style="45" customWidth="1"/>
    <col min="6" max="6" width="6.75" style="45" customWidth="1"/>
    <col min="7" max="7" width="10.625" style="45" customWidth="1"/>
    <col min="8" max="8" width="3.625" style="45" customWidth="1"/>
    <col min="9" max="9" width="8.375" style="45" customWidth="1"/>
    <col min="10" max="10" width="1.375" style="45" customWidth="1"/>
    <col min="11" max="11" width="12.5" style="45" customWidth="1"/>
    <col min="12" max="12" width="12" style="45" customWidth="1"/>
    <col min="13" max="13" width="1.125" style="45" customWidth="1"/>
    <col min="14" max="14" width="9.625" style="45" customWidth="1"/>
    <col min="15" max="15" width="10" style="45" customWidth="1"/>
    <col min="16" max="16384" width="9" style="45"/>
  </cols>
  <sheetData>
    <row r="1" spans="1:15" ht="24.75" customHeight="1">
      <c r="A1" s="353" t="s">
        <v>99</v>
      </c>
      <c r="B1" s="353"/>
      <c r="C1" s="353"/>
      <c r="D1" s="353"/>
      <c r="E1" s="353"/>
      <c r="F1" s="353"/>
      <c r="G1" s="353"/>
      <c r="H1" s="353"/>
      <c r="I1" s="353"/>
      <c r="J1" s="353"/>
      <c r="K1" s="353"/>
      <c r="L1" s="353"/>
    </row>
    <row r="2" spans="1:15" ht="6.75" customHeight="1">
      <c r="A2" s="46"/>
    </row>
    <row r="3" spans="1:15" ht="22.5" customHeight="1">
      <c r="A3" s="354" t="s">
        <v>176</v>
      </c>
      <c r="B3" s="354"/>
      <c r="C3" s="354"/>
      <c r="D3" s="354"/>
      <c r="E3" s="354"/>
      <c r="F3" s="354"/>
      <c r="G3" s="354"/>
      <c r="H3" s="354"/>
      <c r="I3" s="354"/>
      <c r="J3" s="354"/>
      <c r="K3" s="354"/>
      <c r="L3" s="354"/>
    </row>
    <row r="4" spans="1:15" ht="18.75" customHeight="1">
      <c r="A4" s="120"/>
      <c r="B4" s="120"/>
      <c r="C4" s="120"/>
      <c r="D4" s="120"/>
      <c r="E4" s="120"/>
      <c r="F4" s="120"/>
      <c r="G4" s="120"/>
      <c r="H4" s="120"/>
      <c r="I4" s="120"/>
    </row>
    <row r="5" spans="1:15" ht="18.75" customHeight="1">
      <c r="A5" s="48" t="s">
        <v>47</v>
      </c>
      <c r="B5" s="46"/>
      <c r="C5" s="46"/>
      <c r="D5" s="46"/>
      <c r="E5" s="46"/>
      <c r="F5" s="46"/>
      <c r="G5" s="46"/>
      <c r="H5" s="355" t="s">
        <v>48</v>
      </c>
      <c r="I5" s="355"/>
      <c r="K5" s="356"/>
      <c r="L5" s="356"/>
    </row>
    <row r="6" spans="1:15" ht="18.75" customHeight="1">
      <c r="A6" s="48" t="s">
        <v>49</v>
      </c>
      <c r="B6" s="46"/>
      <c r="C6" s="46" t="s">
        <v>50</v>
      </c>
      <c r="D6" s="164" t="s">
        <v>51</v>
      </c>
      <c r="E6" s="357" t="s">
        <v>102</v>
      </c>
      <c r="F6" s="357"/>
      <c r="G6" s="357"/>
      <c r="H6" s="355" t="s">
        <v>52</v>
      </c>
      <c r="I6" s="355"/>
      <c r="K6" s="358"/>
      <c r="L6" s="358"/>
    </row>
    <row r="7" spans="1:15" ht="6.75" customHeight="1">
      <c r="A7" s="46"/>
      <c r="B7" s="46"/>
      <c r="C7" s="46"/>
      <c r="D7" s="46"/>
      <c r="E7" s="46"/>
      <c r="F7" s="46"/>
      <c r="G7" s="46"/>
      <c r="H7" s="46"/>
      <c r="I7" s="46"/>
    </row>
    <row r="8" spans="1:15" ht="18.75" customHeight="1">
      <c r="A8" s="50" t="s">
        <v>53</v>
      </c>
      <c r="B8" s="46"/>
      <c r="C8" s="46"/>
      <c r="D8" s="46"/>
      <c r="E8" s="46"/>
      <c r="F8" s="46"/>
      <c r="G8" s="46"/>
      <c r="H8" s="56"/>
      <c r="I8" s="46"/>
    </row>
    <row r="9" spans="1:15" ht="15" customHeight="1">
      <c r="A9" s="342" t="s">
        <v>54</v>
      </c>
      <c r="B9" s="344" t="s">
        <v>55</v>
      </c>
      <c r="C9" s="344"/>
      <c r="D9" s="344"/>
      <c r="E9" s="344"/>
      <c r="F9" s="344"/>
      <c r="G9" s="345"/>
      <c r="H9" s="83"/>
      <c r="I9" s="320" t="s">
        <v>56</v>
      </c>
      <c r="J9" s="346"/>
      <c r="K9" s="347"/>
      <c r="L9" s="123"/>
      <c r="O9" s="53"/>
    </row>
    <row r="10" spans="1:15" ht="15" customHeight="1">
      <c r="A10" s="343"/>
      <c r="B10" s="344" t="s">
        <v>57</v>
      </c>
      <c r="C10" s="54" t="s">
        <v>58</v>
      </c>
      <c r="D10" s="170"/>
      <c r="E10" s="55"/>
      <c r="F10" s="342" t="s">
        <v>59</v>
      </c>
      <c r="G10" s="344" t="s">
        <v>60</v>
      </c>
      <c r="H10" s="56"/>
      <c r="I10" s="293" t="s">
        <v>59</v>
      </c>
      <c r="J10" s="350"/>
      <c r="K10" s="294" t="s">
        <v>61</v>
      </c>
      <c r="L10" s="123"/>
      <c r="O10" s="53">
        <f>D24+E24</f>
        <v>0</v>
      </c>
    </row>
    <row r="11" spans="1:15" ht="15" customHeight="1" thickBot="1">
      <c r="A11" s="343"/>
      <c r="B11" s="297"/>
      <c r="C11" s="57"/>
      <c r="D11" s="119" t="s">
        <v>62</v>
      </c>
      <c r="E11" s="119" t="s">
        <v>63</v>
      </c>
      <c r="F11" s="359"/>
      <c r="G11" s="297"/>
      <c r="H11" s="56"/>
      <c r="I11" s="351"/>
      <c r="J11" s="352"/>
      <c r="K11" s="296"/>
      <c r="L11" s="123"/>
      <c r="O11" s="59"/>
    </row>
    <row r="12" spans="1:15" ht="17.25" customHeight="1" thickTop="1">
      <c r="A12" s="166" t="s">
        <v>164</v>
      </c>
      <c r="B12" s="167"/>
      <c r="C12" s="61"/>
      <c r="D12" s="61"/>
      <c r="E12" s="61"/>
      <c r="F12" s="61"/>
      <c r="G12" s="61"/>
      <c r="H12" s="62"/>
      <c r="I12" s="284"/>
      <c r="J12" s="341"/>
      <c r="K12" s="122"/>
      <c r="L12" s="64"/>
    </row>
    <row r="13" spans="1:15" ht="17.25" customHeight="1">
      <c r="A13" s="65" t="s">
        <v>165</v>
      </c>
      <c r="B13" s="168"/>
      <c r="C13" s="67"/>
      <c r="D13" s="67"/>
      <c r="E13" s="67"/>
      <c r="F13" s="67"/>
      <c r="G13" s="67"/>
      <c r="H13" s="62"/>
      <c r="I13" s="337"/>
      <c r="J13" s="338"/>
      <c r="K13" s="121"/>
      <c r="L13" s="64"/>
    </row>
    <row r="14" spans="1:15" ht="17.25" customHeight="1">
      <c r="A14" s="65" t="s">
        <v>166</v>
      </c>
      <c r="B14" s="168"/>
      <c r="C14" s="67"/>
      <c r="D14" s="67"/>
      <c r="E14" s="67"/>
      <c r="F14" s="67"/>
      <c r="G14" s="67"/>
      <c r="H14" s="62"/>
      <c r="I14" s="337"/>
      <c r="J14" s="338"/>
      <c r="K14" s="121"/>
      <c r="L14" s="64"/>
    </row>
    <row r="15" spans="1:15" ht="17.25" customHeight="1">
      <c r="A15" s="65" t="s">
        <v>167</v>
      </c>
      <c r="B15" s="168"/>
      <c r="C15" s="67"/>
      <c r="D15" s="67"/>
      <c r="E15" s="67"/>
      <c r="F15" s="67"/>
      <c r="G15" s="67"/>
      <c r="H15" s="62"/>
      <c r="I15" s="337"/>
      <c r="J15" s="338"/>
      <c r="K15" s="121"/>
      <c r="L15" s="64"/>
    </row>
    <row r="16" spans="1:15" ht="17.25" customHeight="1">
      <c r="A16" s="65" t="s">
        <v>168</v>
      </c>
      <c r="B16" s="168"/>
      <c r="C16" s="67"/>
      <c r="D16" s="67"/>
      <c r="E16" s="67"/>
      <c r="F16" s="67"/>
      <c r="G16" s="67"/>
      <c r="H16" s="62"/>
      <c r="I16" s="337"/>
      <c r="J16" s="338"/>
      <c r="K16" s="121"/>
      <c r="L16" s="64"/>
    </row>
    <row r="17" spans="1:19" ht="17.25" customHeight="1">
      <c r="A17" s="65" t="s">
        <v>169</v>
      </c>
      <c r="B17" s="168"/>
      <c r="C17" s="67"/>
      <c r="D17" s="67"/>
      <c r="E17" s="67"/>
      <c r="F17" s="67"/>
      <c r="G17" s="67"/>
      <c r="H17" s="62"/>
      <c r="I17" s="337"/>
      <c r="J17" s="338"/>
      <c r="K17" s="121"/>
      <c r="L17" s="64"/>
    </row>
    <row r="18" spans="1:19" ht="17.25" customHeight="1">
      <c r="A18" s="65" t="s">
        <v>170</v>
      </c>
      <c r="B18" s="168"/>
      <c r="C18" s="67"/>
      <c r="D18" s="67"/>
      <c r="E18" s="67"/>
      <c r="F18" s="67"/>
      <c r="G18" s="67"/>
      <c r="H18" s="62"/>
      <c r="I18" s="337"/>
      <c r="J18" s="338"/>
      <c r="K18" s="69"/>
      <c r="L18" s="64"/>
    </row>
    <row r="19" spans="1:19" ht="17.25" customHeight="1">
      <c r="A19" s="65" t="s">
        <v>171</v>
      </c>
      <c r="B19" s="168"/>
      <c r="C19" s="67"/>
      <c r="D19" s="67"/>
      <c r="E19" s="67"/>
      <c r="F19" s="67"/>
      <c r="G19" s="67"/>
      <c r="H19" s="62"/>
      <c r="I19" s="337"/>
      <c r="J19" s="338"/>
      <c r="K19" s="69"/>
      <c r="L19" s="64"/>
    </row>
    <row r="20" spans="1:19" ht="17.25" customHeight="1">
      <c r="A20" s="65" t="s">
        <v>172</v>
      </c>
      <c r="B20" s="168"/>
      <c r="C20" s="67"/>
      <c r="D20" s="67"/>
      <c r="E20" s="67"/>
      <c r="F20" s="67"/>
      <c r="G20" s="67"/>
      <c r="H20" s="62"/>
      <c r="I20" s="337"/>
      <c r="J20" s="338"/>
      <c r="K20" s="69"/>
      <c r="L20" s="64"/>
    </row>
    <row r="21" spans="1:19" ht="17.25" customHeight="1">
      <c r="A21" s="65" t="s">
        <v>173</v>
      </c>
      <c r="B21" s="168"/>
      <c r="C21" s="67"/>
      <c r="D21" s="67"/>
      <c r="E21" s="67"/>
      <c r="F21" s="67"/>
      <c r="G21" s="67"/>
      <c r="H21" s="62"/>
      <c r="I21" s="337"/>
      <c r="J21" s="338"/>
      <c r="K21" s="69"/>
      <c r="L21" s="64"/>
    </row>
    <row r="22" spans="1:19" ht="17.25" customHeight="1">
      <c r="A22" s="65" t="s">
        <v>174</v>
      </c>
      <c r="B22" s="168"/>
      <c r="C22" s="67"/>
      <c r="D22" s="67"/>
      <c r="E22" s="67"/>
      <c r="F22" s="67"/>
      <c r="G22" s="67"/>
      <c r="H22" s="62"/>
      <c r="I22" s="337"/>
      <c r="J22" s="338"/>
      <c r="K22" s="69"/>
      <c r="L22" s="64"/>
    </row>
    <row r="23" spans="1:19" ht="17.25" customHeight="1" thickBot="1">
      <c r="A23" s="165" t="s">
        <v>175</v>
      </c>
      <c r="B23" s="169"/>
      <c r="C23" s="127"/>
      <c r="D23" s="71"/>
      <c r="E23" s="71"/>
      <c r="F23" s="71"/>
      <c r="G23" s="71"/>
      <c r="H23" s="62"/>
      <c r="I23" s="339"/>
      <c r="J23" s="340"/>
      <c r="K23" s="72"/>
      <c r="L23" s="64"/>
    </row>
    <row r="24" spans="1:19" ht="15" customHeight="1" thickTop="1">
      <c r="A24" s="360"/>
      <c r="B24" s="327">
        <f t="shared" ref="B24:G24" si="0">SUM(B12:B23)</f>
        <v>0</v>
      </c>
      <c r="C24" s="327">
        <f t="shared" si="0"/>
        <v>0</v>
      </c>
      <c r="D24" s="327">
        <f t="shared" si="0"/>
        <v>0</v>
      </c>
      <c r="E24" s="327">
        <f t="shared" si="0"/>
        <v>0</v>
      </c>
      <c r="F24" s="327">
        <f t="shared" si="0"/>
        <v>0</v>
      </c>
      <c r="G24" s="327">
        <f t="shared" si="0"/>
        <v>0</v>
      </c>
      <c r="H24" s="73"/>
      <c r="I24" s="306">
        <f>SUM(I12:J23)</f>
        <v>0</v>
      </c>
      <c r="J24" s="329"/>
      <c r="K24" s="327">
        <f>SUM(K12:K23)</f>
        <v>0</v>
      </c>
      <c r="L24" s="64"/>
    </row>
    <row r="25" spans="1:19" ht="15" customHeight="1">
      <c r="A25" s="336"/>
      <c r="B25" s="328"/>
      <c r="C25" s="328"/>
      <c r="D25" s="328"/>
      <c r="E25" s="328"/>
      <c r="F25" s="328"/>
      <c r="G25" s="328"/>
      <c r="H25" s="74"/>
      <c r="I25" s="330"/>
      <c r="J25" s="331"/>
      <c r="K25" s="328"/>
      <c r="L25" s="64"/>
      <c r="O25" s="332"/>
      <c r="P25" s="333"/>
      <c r="Q25" s="332"/>
      <c r="R25" s="333"/>
      <c r="S25" s="334"/>
    </row>
    <row r="26" spans="1:19" ht="15" customHeight="1">
      <c r="A26" s="46"/>
      <c r="B26" s="46"/>
      <c r="C26" s="46"/>
      <c r="D26" s="46"/>
      <c r="E26" s="46"/>
      <c r="F26" s="46"/>
      <c r="G26" s="46"/>
      <c r="H26" s="46"/>
      <c r="I26" s="46"/>
      <c r="O26" s="333"/>
      <c r="P26" s="333"/>
      <c r="Q26" s="333"/>
      <c r="R26" s="333"/>
      <c r="S26" s="333"/>
    </row>
    <row r="27" spans="1:19" ht="15" customHeight="1" thickBot="1">
      <c r="A27" s="320" t="s">
        <v>55</v>
      </c>
      <c r="B27" s="321"/>
      <c r="C27" s="321"/>
      <c r="D27" s="321"/>
      <c r="E27" s="321"/>
      <c r="F27" s="321"/>
      <c r="G27" s="321"/>
      <c r="H27" s="321"/>
      <c r="I27" s="322"/>
      <c r="J27" s="77"/>
      <c r="K27" s="293" t="s">
        <v>64</v>
      </c>
      <c r="L27" s="301"/>
      <c r="M27" s="77"/>
      <c r="N27" s="77"/>
    </row>
    <row r="28" spans="1:19" ht="15" customHeight="1">
      <c r="A28" s="323" t="s">
        <v>65</v>
      </c>
      <c r="B28" s="324"/>
      <c r="C28" s="293" t="s">
        <v>66</v>
      </c>
      <c r="D28" s="294"/>
      <c r="E28" s="119" t="s">
        <v>67</v>
      </c>
      <c r="F28" s="325" t="s">
        <v>129</v>
      </c>
      <c r="G28" s="326"/>
      <c r="H28" s="323" t="s">
        <v>132</v>
      </c>
      <c r="I28" s="324"/>
      <c r="J28" s="123"/>
      <c r="K28" s="125" t="s">
        <v>68</v>
      </c>
      <c r="L28" s="128" t="s">
        <v>128</v>
      </c>
      <c r="M28" s="124"/>
      <c r="N28" s="124"/>
      <c r="P28" s="53"/>
    </row>
    <row r="29" spans="1:19" ht="15" customHeight="1" thickBot="1">
      <c r="A29" s="302" t="s">
        <v>69</v>
      </c>
      <c r="B29" s="296"/>
      <c r="C29" s="303" t="s">
        <v>70</v>
      </c>
      <c r="D29" s="296"/>
      <c r="E29" s="80" t="s">
        <v>71</v>
      </c>
      <c r="F29" s="304" t="s">
        <v>131</v>
      </c>
      <c r="G29" s="305"/>
      <c r="H29" s="295" t="s">
        <v>72</v>
      </c>
      <c r="I29" s="296"/>
      <c r="J29" s="123"/>
      <c r="K29" s="81" t="s">
        <v>73</v>
      </c>
      <c r="L29" s="129" t="s">
        <v>130</v>
      </c>
      <c r="M29" s="83"/>
      <c r="N29" s="84"/>
    </row>
    <row r="30" spans="1:19" ht="10.5" customHeight="1" thickTop="1">
      <c r="A30" s="306">
        <f>C24</f>
        <v>0</v>
      </c>
      <c r="B30" s="329"/>
      <c r="C30" s="306">
        <f>G24</f>
        <v>0</v>
      </c>
      <c r="D30" s="329"/>
      <c r="E30" s="363" t="e">
        <f>C30/A30</f>
        <v>#DIV/0!</v>
      </c>
      <c r="F30" s="366" t="s">
        <v>152</v>
      </c>
      <c r="G30" s="368">
        <f>MAX(G24-(ROUNDDOWN((C24*0.1),0)),0)</f>
        <v>0</v>
      </c>
      <c r="H30" s="272">
        <f>C30-(G30+G32)</f>
        <v>0</v>
      </c>
      <c r="I30" s="370"/>
      <c r="J30" s="123"/>
      <c r="K30" s="375" t="e">
        <f>ROUND(K24/C30,4)</f>
        <v>#DIV/0!</v>
      </c>
      <c r="L30" s="378" t="e">
        <f>ROUNDDOWN((G30+G32)*K30,0)</f>
        <v>#DIV/0!</v>
      </c>
      <c r="M30" s="83"/>
      <c r="N30" s="84"/>
    </row>
    <row r="31" spans="1:19" ht="10.5" customHeight="1">
      <c r="A31" s="361"/>
      <c r="B31" s="362"/>
      <c r="C31" s="361"/>
      <c r="D31" s="362"/>
      <c r="E31" s="364"/>
      <c r="F31" s="367"/>
      <c r="G31" s="369"/>
      <c r="H31" s="371"/>
      <c r="I31" s="372"/>
      <c r="J31" s="123"/>
      <c r="K31" s="376"/>
      <c r="L31" s="379"/>
      <c r="M31" s="83"/>
      <c r="N31" s="83"/>
    </row>
    <row r="32" spans="1:19" ht="20.25" customHeight="1" thickBot="1">
      <c r="A32" s="361"/>
      <c r="B32" s="362"/>
      <c r="C32" s="361"/>
      <c r="D32" s="362"/>
      <c r="E32" s="364"/>
      <c r="F32" s="130" t="s">
        <v>153</v>
      </c>
      <c r="G32" s="131">
        <f>ROUNDDOWN((C30-ROUNDDOWN(A30*0.01,0))/2,0)</f>
        <v>0</v>
      </c>
      <c r="H32" s="371"/>
      <c r="I32" s="372"/>
      <c r="J32" s="123"/>
      <c r="K32" s="376"/>
      <c r="L32" s="379"/>
      <c r="M32" s="83"/>
      <c r="N32" s="123"/>
    </row>
    <row r="33" spans="1:14" ht="21" customHeight="1" thickBot="1">
      <c r="A33" s="330"/>
      <c r="B33" s="331"/>
      <c r="C33" s="330"/>
      <c r="D33" s="331"/>
      <c r="E33" s="365"/>
      <c r="F33" s="132" t="s">
        <v>154</v>
      </c>
      <c r="G33" s="133">
        <f>G30+G32</f>
        <v>0</v>
      </c>
      <c r="H33" s="373"/>
      <c r="I33" s="374"/>
      <c r="J33" s="123"/>
      <c r="K33" s="377"/>
      <c r="L33" s="380"/>
      <c r="M33" s="83"/>
      <c r="N33" s="123"/>
    </row>
    <row r="34" spans="1:14" ht="12" customHeight="1">
      <c r="A34" s="76"/>
      <c r="B34" s="76"/>
      <c r="C34" s="134"/>
      <c r="D34" s="134"/>
      <c r="E34" s="135"/>
      <c r="F34" s="136"/>
      <c r="G34" s="137"/>
      <c r="H34" s="138"/>
      <c r="I34" s="138"/>
      <c r="J34" s="123"/>
      <c r="K34" s="139"/>
      <c r="L34" s="76"/>
      <c r="M34" s="83"/>
      <c r="N34" s="123"/>
    </row>
    <row r="35" spans="1:14" ht="15" customHeight="1">
      <c r="A35" s="46" t="s">
        <v>74</v>
      </c>
      <c r="B35" s="46"/>
      <c r="C35" s="46"/>
      <c r="D35" s="46"/>
      <c r="E35" s="46"/>
      <c r="F35" s="46"/>
      <c r="G35" s="46"/>
      <c r="H35" s="46"/>
      <c r="I35" s="46"/>
      <c r="K35" s="46"/>
      <c r="L35" s="46"/>
    </row>
    <row r="36" spans="1:14" ht="15" customHeight="1">
      <c r="A36" s="293" t="s">
        <v>75</v>
      </c>
      <c r="B36" s="294"/>
      <c r="C36" s="293" t="s">
        <v>76</v>
      </c>
      <c r="D36" s="294"/>
      <c r="E36" s="297" t="s">
        <v>77</v>
      </c>
      <c r="F36" s="293" t="s">
        <v>59</v>
      </c>
      <c r="G36" s="294"/>
      <c r="H36" s="299" t="s">
        <v>78</v>
      </c>
      <c r="I36" s="294"/>
      <c r="J36" s="299" t="s">
        <v>79</v>
      </c>
      <c r="K36" s="294"/>
      <c r="L36" s="301" t="s">
        <v>128</v>
      </c>
    </row>
    <row r="37" spans="1:14" ht="15" customHeight="1" thickBot="1">
      <c r="A37" s="295"/>
      <c r="B37" s="296"/>
      <c r="C37" s="295"/>
      <c r="D37" s="296"/>
      <c r="E37" s="298"/>
      <c r="F37" s="295"/>
      <c r="G37" s="296"/>
      <c r="H37" s="300"/>
      <c r="I37" s="296"/>
      <c r="J37" s="300"/>
      <c r="K37" s="296"/>
      <c r="L37" s="296"/>
    </row>
    <row r="38" spans="1:14" ht="15" customHeight="1" thickTop="1">
      <c r="A38" s="282">
        <v>472134</v>
      </c>
      <c r="B38" s="283"/>
      <c r="C38" s="280" t="s">
        <v>147</v>
      </c>
      <c r="D38" s="281"/>
      <c r="E38" s="85"/>
      <c r="F38" s="284">
        <f>I24</f>
        <v>0</v>
      </c>
      <c r="G38" s="283"/>
      <c r="H38" s="285">
        <f>K24</f>
        <v>0</v>
      </c>
      <c r="I38" s="286"/>
      <c r="J38" s="287" t="e">
        <f t="shared" ref="J38:J46" si="1">ROUND(H38/$C$30,4)</f>
        <v>#DIV/0!</v>
      </c>
      <c r="K38" s="288"/>
      <c r="L38" s="118" t="e">
        <f>L30</f>
        <v>#DIV/0!</v>
      </c>
    </row>
    <row r="39" spans="1:14" ht="15" customHeight="1">
      <c r="A39" s="254"/>
      <c r="B39" s="255"/>
      <c r="C39" s="280" t="str">
        <f t="shared" ref="C39:C46" si="2">IF(A39="","",VLOOKUP(A39,$C$64:$D$77,2,FALSE))</f>
        <v/>
      </c>
      <c r="D39" s="281"/>
      <c r="E39" s="66"/>
      <c r="F39" s="254"/>
      <c r="G39" s="255"/>
      <c r="H39" s="256"/>
      <c r="I39" s="257"/>
      <c r="J39" s="258" t="e">
        <f t="shared" si="1"/>
        <v>#DIV/0!</v>
      </c>
      <c r="K39" s="259"/>
      <c r="L39" s="126"/>
    </row>
    <row r="40" spans="1:14" ht="15" customHeight="1">
      <c r="A40" s="254"/>
      <c r="B40" s="255"/>
      <c r="C40" s="280" t="str">
        <f t="shared" si="2"/>
        <v/>
      </c>
      <c r="D40" s="281"/>
      <c r="E40" s="66"/>
      <c r="F40" s="254"/>
      <c r="G40" s="255"/>
      <c r="H40" s="256"/>
      <c r="I40" s="257"/>
      <c r="J40" s="258" t="e">
        <f t="shared" si="1"/>
        <v>#DIV/0!</v>
      </c>
      <c r="K40" s="259"/>
      <c r="L40" s="126"/>
    </row>
    <row r="41" spans="1:14" ht="15" customHeight="1">
      <c r="A41" s="254"/>
      <c r="B41" s="255"/>
      <c r="C41" s="280" t="str">
        <f t="shared" si="2"/>
        <v/>
      </c>
      <c r="D41" s="281"/>
      <c r="E41" s="66"/>
      <c r="F41" s="254"/>
      <c r="G41" s="255"/>
      <c r="H41" s="256"/>
      <c r="I41" s="257"/>
      <c r="J41" s="258" t="e">
        <f t="shared" si="1"/>
        <v>#DIV/0!</v>
      </c>
      <c r="K41" s="259"/>
      <c r="L41" s="126"/>
    </row>
    <row r="42" spans="1:14" ht="15" customHeight="1">
      <c r="A42" s="254"/>
      <c r="B42" s="255"/>
      <c r="C42" s="280" t="str">
        <f t="shared" si="2"/>
        <v/>
      </c>
      <c r="D42" s="281"/>
      <c r="E42" s="66"/>
      <c r="F42" s="254"/>
      <c r="G42" s="255"/>
      <c r="H42" s="256"/>
      <c r="I42" s="257"/>
      <c r="J42" s="258" t="e">
        <f t="shared" si="1"/>
        <v>#DIV/0!</v>
      </c>
      <c r="K42" s="259"/>
      <c r="L42" s="126"/>
    </row>
    <row r="43" spans="1:14" ht="15" customHeight="1">
      <c r="A43" s="254"/>
      <c r="B43" s="255"/>
      <c r="C43" s="280" t="str">
        <f t="shared" si="2"/>
        <v/>
      </c>
      <c r="D43" s="281"/>
      <c r="E43" s="66"/>
      <c r="F43" s="254"/>
      <c r="G43" s="255"/>
      <c r="H43" s="256"/>
      <c r="I43" s="257"/>
      <c r="J43" s="258" t="e">
        <f t="shared" si="1"/>
        <v>#DIV/0!</v>
      </c>
      <c r="K43" s="259"/>
      <c r="L43" s="126"/>
    </row>
    <row r="44" spans="1:14" ht="15" customHeight="1">
      <c r="A44" s="254"/>
      <c r="B44" s="255"/>
      <c r="C44" s="280" t="str">
        <f t="shared" si="2"/>
        <v/>
      </c>
      <c r="D44" s="281"/>
      <c r="E44" s="66"/>
      <c r="F44" s="254"/>
      <c r="G44" s="255"/>
      <c r="H44" s="256"/>
      <c r="I44" s="257"/>
      <c r="J44" s="258" t="e">
        <f t="shared" si="1"/>
        <v>#DIV/0!</v>
      </c>
      <c r="K44" s="259"/>
      <c r="L44" s="126"/>
    </row>
    <row r="45" spans="1:14" ht="15" customHeight="1">
      <c r="A45" s="254"/>
      <c r="B45" s="255"/>
      <c r="C45" s="280" t="str">
        <f t="shared" si="2"/>
        <v/>
      </c>
      <c r="D45" s="281"/>
      <c r="E45" s="66"/>
      <c r="F45" s="254"/>
      <c r="G45" s="255"/>
      <c r="H45" s="256"/>
      <c r="I45" s="257"/>
      <c r="J45" s="258" t="e">
        <f t="shared" si="1"/>
        <v>#DIV/0!</v>
      </c>
      <c r="K45" s="259"/>
      <c r="L45" s="126"/>
    </row>
    <row r="46" spans="1:14" ht="15" customHeight="1" thickBot="1">
      <c r="A46" s="254"/>
      <c r="B46" s="255"/>
      <c r="C46" s="254" t="str">
        <f t="shared" si="2"/>
        <v/>
      </c>
      <c r="D46" s="255"/>
      <c r="E46" s="87"/>
      <c r="F46" s="254"/>
      <c r="G46" s="255"/>
      <c r="H46" s="256"/>
      <c r="I46" s="257"/>
      <c r="J46" s="258" t="e">
        <f t="shared" si="1"/>
        <v>#DIV/0!</v>
      </c>
      <c r="K46" s="259"/>
      <c r="L46" s="126"/>
    </row>
    <row r="47" spans="1:14" ht="15" customHeight="1" thickTop="1">
      <c r="A47" s="260" t="s">
        <v>80</v>
      </c>
      <c r="B47" s="261"/>
      <c r="C47" s="261"/>
      <c r="D47" s="262"/>
      <c r="E47" s="266">
        <f>SUM(E38:E46)</f>
        <v>0</v>
      </c>
      <c r="F47" s="268">
        <f>SUM(F38:G46)</f>
        <v>0</v>
      </c>
      <c r="G47" s="269"/>
      <c r="H47" s="272">
        <f>SUM(H38:I46)</f>
        <v>0</v>
      </c>
      <c r="I47" s="273"/>
      <c r="J47" s="276" t="e">
        <f>SUM(J38:K46)</f>
        <v>#DIV/0!</v>
      </c>
      <c r="K47" s="277"/>
      <c r="L47" s="252" t="e">
        <f>SUM(L38:L46)</f>
        <v>#DIV/0!</v>
      </c>
    </row>
    <row r="48" spans="1:14" ht="15" customHeight="1">
      <c r="A48" s="263"/>
      <c r="B48" s="264"/>
      <c r="C48" s="264"/>
      <c r="D48" s="265"/>
      <c r="E48" s="267"/>
      <c r="F48" s="270"/>
      <c r="G48" s="271"/>
      <c r="H48" s="274"/>
      <c r="I48" s="275"/>
      <c r="J48" s="278"/>
      <c r="K48" s="279"/>
      <c r="L48" s="253"/>
    </row>
    <row r="49" spans="1:12" ht="15.75" customHeight="1">
      <c r="A49" s="46"/>
      <c r="B49" s="46"/>
      <c r="C49" s="46"/>
      <c r="D49" s="46"/>
      <c r="E49" s="46"/>
      <c r="F49" s="46"/>
      <c r="G49" s="46"/>
      <c r="H49" s="46"/>
      <c r="I49" s="46"/>
      <c r="K49" s="46"/>
      <c r="L49" s="46"/>
    </row>
    <row r="50" spans="1:12" ht="26.25" customHeight="1">
      <c r="A50" s="88" t="s">
        <v>134</v>
      </c>
      <c r="B50" s="89"/>
      <c r="C50" s="89"/>
      <c r="D50" s="89"/>
      <c r="E50" s="89"/>
      <c r="F50" s="89"/>
      <c r="G50" s="89"/>
      <c r="H50" s="89"/>
      <c r="I50" s="89"/>
      <c r="J50" s="90"/>
      <c r="K50" s="91"/>
      <c r="L50" s="46"/>
    </row>
    <row r="51" spans="1:12" ht="9" customHeight="1">
      <c r="A51" s="92" t="s">
        <v>81</v>
      </c>
      <c r="B51" s="56"/>
      <c r="C51" s="56"/>
      <c r="D51" s="56"/>
      <c r="E51" s="56"/>
      <c r="F51" s="56"/>
      <c r="G51" s="56"/>
      <c r="H51" s="56"/>
      <c r="I51" s="56"/>
      <c r="J51" s="77"/>
      <c r="K51" s="93"/>
      <c r="L51" s="46"/>
    </row>
    <row r="52" spans="1:12" ht="20.25" customHeight="1">
      <c r="A52" s="92" t="s">
        <v>159</v>
      </c>
      <c r="B52" s="56"/>
      <c r="C52" s="56"/>
      <c r="D52" s="56"/>
      <c r="E52" s="56"/>
      <c r="F52" s="56"/>
      <c r="G52" s="56"/>
      <c r="H52" s="56"/>
      <c r="I52" s="56"/>
      <c r="J52" s="77"/>
      <c r="K52" s="93"/>
      <c r="L52" s="46"/>
    </row>
    <row r="53" spans="1:12" ht="20.25" customHeight="1">
      <c r="A53" s="92" t="s">
        <v>158</v>
      </c>
      <c r="B53" s="56"/>
      <c r="C53" s="56"/>
      <c r="D53" s="56"/>
      <c r="E53" s="56"/>
      <c r="F53" s="56"/>
      <c r="G53" s="56"/>
      <c r="H53" s="56"/>
      <c r="I53" s="56"/>
      <c r="J53" s="77"/>
      <c r="K53" s="93"/>
      <c r="L53" s="46"/>
    </row>
    <row r="54" spans="1:12" ht="20.25" customHeight="1">
      <c r="A54" s="92" t="s">
        <v>82</v>
      </c>
      <c r="B54" s="77"/>
      <c r="C54" s="77"/>
      <c r="D54" s="77"/>
      <c r="E54" s="77"/>
      <c r="F54" s="77"/>
      <c r="G54" s="77"/>
      <c r="H54" s="77"/>
      <c r="I54" s="77"/>
      <c r="J54" s="77"/>
      <c r="K54" s="93"/>
      <c r="L54" s="46"/>
    </row>
    <row r="55" spans="1:12" ht="20.25" customHeight="1">
      <c r="A55" s="92" t="s">
        <v>158</v>
      </c>
      <c r="B55" s="77"/>
      <c r="C55" s="77"/>
      <c r="D55" s="77"/>
      <c r="E55" s="77"/>
      <c r="F55" s="77"/>
      <c r="G55" s="77"/>
      <c r="H55" s="77"/>
      <c r="I55" s="77"/>
      <c r="J55" s="77"/>
      <c r="K55" s="93"/>
      <c r="L55" s="46"/>
    </row>
    <row r="56" spans="1:12" s="46" customFormat="1" ht="20.25" customHeight="1">
      <c r="A56" s="92" t="s">
        <v>83</v>
      </c>
      <c r="B56" s="56"/>
      <c r="C56" s="56"/>
      <c r="D56" s="56"/>
      <c r="E56" s="56"/>
      <c r="F56" s="56"/>
      <c r="G56" s="56"/>
      <c r="H56" s="56"/>
      <c r="I56" s="56"/>
      <c r="J56" s="56"/>
      <c r="K56" s="93"/>
    </row>
    <row r="57" spans="1:12" s="46" customFormat="1" ht="20.25" customHeight="1">
      <c r="A57" s="92" t="s">
        <v>148</v>
      </c>
      <c r="B57" s="56"/>
      <c r="C57" s="56"/>
      <c r="D57" s="56"/>
      <c r="E57" s="56"/>
      <c r="F57" s="56"/>
      <c r="G57" s="56"/>
      <c r="H57" s="56"/>
      <c r="I57" s="56"/>
      <c r="J57" s="56"/>
      <c r="K57" s="93"/>
    </row>
    <row r="58" spans="1:12" s="46" customFormat="1" ht="20.25" customHeight="1">
      <c r="A58" s="92" t="s">
        <v>149</v>
      </c>
      <c r="B58" s="56"/>
      <c r="C58" s="56"/>
      <c r="D58" s="56"/>
      <c r="E58" s="56" t="s">
        <v>133</v>
      </c>
      <c r="F58" s="56"/>
      <c r="G58" s="56"/>
      <c r="H58" s="56"/>
      <c r="I58" s="56"/>
      <c r="J58" s="56"/>
      <c r="K58" s="93"/>
    </row>
    <row r="59" spans="1:12" s="46" customFormat="1" ht="5.25" customHeight="1">
      <c r="A59" s="95"/>
      <c r="B59" s="96"/>
      <c r="C59" s="96"/>
      <c r="D59" s="96"/>
      <c r="E59" s="96"/>
      <c r="F59" s="96"/>
      <c r="G59" s="96"/>
      <c r="H59" s="96"/>
      <c r="I59" s="96"/>
      <c r="J59" s="96"/>
      <c r="K59" s="97"/>
    </row>
    <row r="60" spans="1:12" s="46" customFormat="1" ht="11.25" customHeight="1">
      <c r="A60" s="56"/>
      <c r="B60" s="56"/>
      <c r="C60" s="56"/>
      <c r="D60" s="56"/>
      <c r="E60" s="56"/>
      <c r="F60" s="56"/>
      <c r="G60" s="56"/>
      <c r="H60" s="56"/>
      <c r="I60" s="56"/>
      <c r="J60" s="56"/>
      <c r="K60" s="56"/>
    </row>
    <row r="61" spans="1:12" s="46" customFormat="1" ht="20.25" customHeight="1">
      <c r="A61" s="46" t="s">
        <v>84</v>
      </c>
    </row>
    <row r="62" spans="1:12" s="46" customFormat="1" ht="12"/>
    <row r="63" spans="1:12" s="46" customFormat="1" ht="12"/>
    <row r="64" spans="1:12">
      <c r="C64" s="98">
        <v>472019</v>
      </c>
      <c r="D64" s="99" t="s">
        <v>85</v>
      </c>
      <c r="K64" s="46"/>
      <c r="L64" s="46"/>
    </row>
    <row r="65" spans="3:12">
      <c r="C65" s="98">
        <v>472134</v>
      </c>
      <c r="D65" s="99" t="s">
        <v>86</v>
      </c>
      <c r="K65" s="46"/>
      <c r="L65" s="46"/>
    </row>
    <row r="66" spans="3:12">
      <c r="C66" s="98">
        <v>472050</v>
      </c>
      <c r="D66" s="100" t="s">
        <v>87</v>
      </c>
      <c r="K66" s="46"/>
      <c r="L66" s="46"/>
    </row>
    <row r="67" spans="3:12">
      <c r="C67" s="98">
        <v>472142</v>
      </c>
      <c r="D67" s="100" t="s">
        <v>88</v>
      </c>
      <c r="K67" s="46"/>
      <c r="L67" s="46"/>
    </row>
    <row r="68" spans="3:12">
      <c r="C68" s="101">
        <v>472076</v>
      </c>
      <c r="D68" s="100" t="s">
        <v>89</v>
      </c>
      <c r="K68" s="46"/>
      <c r="L68" s="46"/>
    </row>
    <row r="69" spans="3:12">
      <c r="C69" s="101">
        <v>472084</v>
      </c>
      <c r="D69" s="100" t="s">
        <v>90</v>
      </c>
      <c r="K69" s="46"/>
      <c r="L69" s="46"/>
    </row>
    <row r="70" spans="3:12">
      <c r="C70" s="101">
        <v>472092</v>
      </c>
      <c r="D70" s="100" t="s">
        <v>91</v>
      </c>
      <c r="K70" s="46"/>
      <c r="L70" s="46"/>
    </row>
    <row r="71" spans="3:12">
      <c r="C71" s="101">
        <v>472100</v>
      </c>
      <c r="D71" s="100" t="s">
        <v>92</v>
      </c>
      <c r="K71" s="46"/>
      <c r="L71" s="46"/>
    </row>
    <row r="72" spans="3:12">
      <c r="C72" s="101">
        <v>472118</v>
      </c>
      <c r="D72" s="100" t="s">
        <v>93</v>
      </c>
      <c r="K72" s="46"/>
      <c r="L72" s="46"/>
    </row>
    <row r="73" spans="3:12">
      <c r="C73" s="101">
        <v>473298</v>
      </c>
      <c r="D73" s="100" t="s">
        <v>94</v>
      </c>
    </row>
    <row r="74" spans="3:12">
      <c r="C74" s="101">
        <v>473751</v>
      </c>
      <c r="D74" s="100" t="s">
        <v>95</v>
      </c>
    </row>
    <row r="75" spans="3:12">
      <c r="C75" s="101">
        <v>473819</v>
      </c>
      <c r="D75" s="100" t="s">
        <v>96</v>
      </c>
    </row>
    <row r="76" spans="3:12">
      <c r="C76" s="101">
        <v>473827</v>
      </c>
      <c r="D76" s="100" t="s">
        <v>97</v>
      </c>
    </row>
    <row r="77" spans="3:12">
      <c r="C77" s="101">
        <v>478446</v>
      </c>
      <c r="D77" s="102" t="s">
        <v>98</v>
      </c>
    </row>
  </sheetData>
  <mergeCells count="115">
    <mergeCell ref="L47:L48"/>
    <mergeCell ref="A46:B46"/>
    <mergeCell ref="C46:D46"/>
    <mergeCell ref="F46:G46"/>
    <mergeCell ref="H46:I46"/>
    <mergeCell ref="J46:K46"/>
    <mergeCell ref="A47:D48"/>
    <mergeCell ref="E47:E48"/>
    <mergeCell ref="F47:G48"/>
    <mergeCell ref="H47:I48"/>
    <mergeCell ref="J47:K48"/>
    <mergeCell ref="A44:B44"/>
    <mergeCell ref="C44:D44"/>
    <mergeCell ref="F44:G44"/>
    <mergeCell ref="H44:I44"/>
    <mergeCell ref="J44:K44"/>
    <mergeCell ref="A45:B45"/>
    <mergeCell ref="C45:D45"/>
    <mergeCell ref="F45:G45"/>
    <mergeCell ref="H45:I45"/>
    <mergeCell ref="J45:K45"/>
    <mergeCell ref="A42:B42"/>
    <mergeCell ref="C42:D42"/>
    <mergeCell ref="F42:G42"/>
    <mergeCell ref="H42:I42"/>
    <mergeCell ref="J42:K42"/>
    <mergeCell ref="A43:B43"/>
    <mergeCell ref="C43:D43"/>
    <mergeCell ref="F43:G43"/>
    <mergeCell ref="H43:I43"/>
    <mergeCell ref="J43:K43"/>
    <mergeCell ref="A40:B40"/>
    <mergeCell ref="C40:D40"/>
    <mergeCell ref="F40:G40"/>
    <mergeCell ref="H40:I40"/>
    <mergeCell ref="J40:K40"/>
    <mergeCell ref="A41:B41"/>
    <mergeCell ref="C41:D41"/>
    <mergeCell ref="F41:G41"/>
    <mergeCell ref="H41:I41"/>
    <mergeCell ref="J41:K41"/>
    <mergeCell ref="A38:B38"/>
    <mergeCell ref="C38:D38"/>
    <mergeCell ref="F38:G38"/>
    <mergeCell ref="H38:I38"/>
    <mergeCell ref="J38:K38"/>
    <mergeCell ref="A39:B39"/>
    <mergeCell ref="C39:D39"/>
    <mergeCell ref="F39:G39"/>
    <mergeCell ref="H39:I39"/>
    <mergeCell ref="J39:K39"/>
    <mergeCell ref="K30:K33"/>
    <mergeCell ref="L30:L33"/>
    <mergeCell ref="A36:B37"/>
    <mergeCell ref="C36:D37"/>
    <mergeCell ref="E36:E37"/>
    <mergeCell ref="F36:G37"/>
    <mergeCell ref="H36:I37"/>
    <mergeCell ref="J36:K37"/>
    <mergeCell ref="L36:L37"/>
    <mergeCell ref="A29:B29"/>
    <mergeCell ref="C29:D29"/>
    <mergeCell ref="F29:G29"/>
    <mergeCell ref="H29:I29"/>
    <mergeCell ref="A30:B33"/>
    <mergeCell ref="C30:D33"/>
    <mergeCell ref="E30:E33"/>
    <mergeCell ref="F30:F31"/>
    <mergeCell ref="G30:G31"/>
    <mergeCell ref="H30:I33"/>
    <mergeCell ref="A27:I27"/>
    <mergeCell ref="K27:L27"/>
    <mergeCell ref="A28:B28"/>
    <mergeCell ref="C28:D28"/>
    <mergeCell ref="F28:G28"/>
    <mergeCell ref="H28:I28"/>
    <mergeCell ref="G24:G25"/>
    <mergeCell ref="I24:J25"/>
    <mergeCell ref="K24:K25"/>
    <mergeCell ref="O25:P26"/>
    <mergeCell ref="Q25:R26"/>
    <mergeCell ref="S25:S26"/>
    <mergeCell ref="A24:A25"/>
    <mergeCell ref="B24:B25"/>
    <mergeCell ref="C24:C25"/>
    <mergeCell ref="D24:D25"/>
    <mergeCell ref="E24:E25"/>
    <mergeCell ref="F24:F25"/>
    <mergeCell ref="I18:J18"/>
    <mergeCell ref="I19:J19"/>
    <mergeCell ref="I20:J20"/>
    <mergeCell ref="I21:J21"/>
    <mergeCell ref="I22:J22"/>
    <mergeCell ref="I23:J23"/>
    <mergeCell ref="I12:J12"/>
    <mergeCell ref="I13:J13"/>
    <mergeCell ref="I14:J14"/>
    <mergeCell ref="I15:J15"/>
    <mergeCell ref="I16:J16"/>
    <mergeCell ref="I17:J17"/>
    <mergeCell ref="A9:A11"/>
    <mergeCell ref="B9:G9"/>
    <mergeCell ref="I9:K9"/>
    <mergeCell ref="B10:B11"/>
    <mergeCell ref="F10:F11"/>
    <mergeCell ref="G10:G11"/>
    <mergeCell ref="I10:J11"/>
    <mergeCell ref="K10:K11"/>
    <mergeCell ref="A1:L1"/>
    <mergeCell ref="A3:L3"/>
    <mergeCell ref="H5:I5"/>
    <mergeCell ref="K5:L5"/>
    <mergeCell ref="E6:G6"/>
    <mergeCell ref="H6:I6"/>
    <mergeCell ref="K6:L6"/>
  </mergeCells>
  <phoneticPr fontId="3"/>
  <printOptions horizontalCentered="1"/>
  <pageMargins left="0.56000000000000005" right="0.39370078740157483" top="0.98425196850393704" bottom="0.19685039370078741" header="0.51181102362204722" footer="0.31496062992125984"/>
  <pageSetup paperSize="9" scale="79" orientation="portrait" verticalDpi="300" r:id="rId1"/>
  <headerFooter alignWithMargins="0">
    <oddHeader>&amp;L別紙2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申請書（様式第5号）</vt:lpstr>
      <vt:lpstr>別紙①</vt:lpstr>
      <vt:lpstr>別紙②</vt:lpstr>
      <vt:lpstr>別紙②(介護老人福祉施設）</vt:lpstr>
      <vt:lpstr>'申請書（様式第5号）'!Print_Area</vt:lpstr>
      <vt:lpstr>別紙①!Print_Area</vt:lpstr>
      <vt:lpstr>別紙②!Print_Area</vt:lpstr>
      <vt:lpstr>'別紙②(介護老人福祉施設）'!Print_Area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uruma5214</dc:creator>
  <cp:lastModifiedBy>比嘉　健人</cp:lastModifiedBy>
  <cp:lastPrinted>2019-11-05T05:35:09Z</cp:lastPrinted>
  <dcterms:created xsi:type="dcterms:W3CDTF">2016-10-12T04:29:14Z</dcterms:created>
  <dcterms:modified xsi:type="dcterms:W3CDTF">2024-11-05T04:41:37Z</dcterms:modified>
</cp:coreProperties>
</file>